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590" activeTab="0"/>
  </bookViews>
  <sheets>
    <sheet name="IOM Template" sheetId="1" r:id="rId1"/>
  </sheets>
  <externalReferences>
    <externalReference r:id="rId4"/>
  </externalReferences>
  <definedNames>
    <definedName name="Cost" localSheetId="0">'[1]Sheet1'!$B$3:$B$4</definedName>
  </definedNames>
  <calcPr fullCalcOnLoad="1"/>
</workbook>
</file>

<file path=xl/sharedStrings.xml><?xml version="1.0" encoding="utf-8"?>
<sst xmlns="http://schemas.openxmlformats.org/spreadsheetml/2006/main" count="140" uniqueCount="123">
  <si>
    <t xml:space="preserve">Frais de communication </t>
  </si>
  <si>
    <t xml:space="preserve">Frais de photocopie </t>
  </si>
  <si>
    <t xml:space="preserve">Frais de gestion </t>
  </si>
  <si>
    <t xml:space="preserve">S-A1.1.1 : Salaire du Coordinateur </t>
  </si>
  <si>
    <t>Frais de connexion internet</t>
  </si>
  <si>
    <t>Organiser chaque trimestre un cadre de concertation communal dans les deux communes d’interventions sur la cohésion sociale entre les différentes couches sociales</t>
  </si>
  <si>
    <t>Lancement du projet pour permettre aux autorités administratives et communautaire de s’approprier du contenu actions et apporter leur contribution</t>
  </si>
  <si>
    <t>S-A1.1.2 : Salaire des chargés PSS</t>
  </si>
  <si>
    <t>S-A1,1,2: salaire Assistant coordinateur</t>
  </si>
  <si>
    <t>IP</t>
  </si>
  <si>
    <t>Project Currency</t>
  </si>
  <si>
    <t>Project code</t>
  </si>
  <si>
    <t xml:space="preserve">Project Period </t>
  </si>
  <si>
    <t>Control 2</t>
  </si>
  <si>
    <t>Budget</t>
  </si>
  <si>
    <t>WBS</t>
  </si>
  <si>
    <t>Allocation   %</t>
  </si>
  <si>
    <t>1er virement</t>
  </si>
  <si>
    <t>2e virement</t>
  </si>
  <si>
    <t xml:space="preserve">A. Staff and Other Personnel Costs </t>
  </si>
  <si>
    <t>A.1</t>
  </si>
  <si>
    <t>D</t>
  </si>
  <si>
    <t>A.2</t>
  </si>
  <si>
    <t>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</si>
  <si>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</si>
  <si>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</si>
  <si>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</si>
  <si>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</si>
  <si>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</si>
  <si>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</si>
  <si>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</si>
  <si>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</si>
  <si>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</si>
  <si>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</si>
  <si>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</si>
  <si>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</si>
  <si>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</si>
  <si>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Sub Total</t>
  </si>
  <si>
    <t>B. Office Costs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</si>
  <si>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</si>
  <si>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</si>
  <si>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</si>
  <si>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</si>
  <si>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</si>
  <si>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</si>
  <si>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</si>
  <si>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</si>
  <si>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</si>
  <si>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</si>
  <si>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</si>
  <si>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</si>
  <si>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C. Operational Costs</t>
  </si>
  <si>
    <t>C.1 Output 1: XXXXXXXX</t>
  </si>
  <si>
    <t>C.1.1</t>
  </si>
  <si>
    <t>C.1.2</t>
  </si>
  <si>
    <t>C.1.3</t>
  </si>
  <si>
    <t>C.1.4</t>
  </si>
  <si>
    <t>C.1.5</t>
  </si>
  <si>
    <t>C.1.6</t>
  </si>
  <si>
    <t>C.1.7</t>
  </si>
  <si>
    <t>C.1.8</t>
  </si>
  <si>
    <t>C.1.9</t>
  </si>
  <si>
    <t>C.1.10</t>
  </si>
  <si>
    <t>C.1.11</t>
  </si>
  <si>
    <t>C.1.12</t>
  </si>
  <si>
    <t>C.2 Output 2: XXXXXXX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</si>
  <si>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</si>
  <si>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</si>
  <si>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</si>
  <si>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</si>
  <si>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</si>
  <si>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</si>
  <si>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</si>
  <si>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</si>
  <si>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C.2.9</t>
  </si>
  <si>
    <t>C.2.10</t>
  </si>
  <si>
    <t>C.2.11</t>
  </si>
  <si>
    <t>C.2.12</t>
  </si>
  <si>
    <t>C.3 Output 3: XXXXXX</t>
  </si>
  <si>
    <t>C.3.1</t>
  </si>
  <si>
    <t>C.3.2</t>
  </si>
  <si>
    <t>C.3.3</t>
  </si>
  <si>
    <t>C.3.4</t>
  </si>
  <si>
    <t>C.3.5</t>
  </si>
  <si>
    <t>C.3.6</t>
  </si>
  <si>
    <t>C.3.7</t>
  </si>
  <si>
    <t>C.3.8</t>
  </si>
  <si>
    <t>C.3.9</t>
  </si>
  <si>
    <t>C.3.10</t>
  </si>
  <si>
    <t>C.3.11</t>
  </si>
  <si>
    <t>C.3.12</t>
  </si>
  <si>
    <t>C.4 Output 4: XXXXXX</t>
  </si>
  <si>
    <t>C.4.1</t>
  </si>
  <si>
    <t>C.4.2</t>
  </si>
  <si>
    <t>C.4.3</t>
  </si>
  <si>
    <t>C.4.4</t>
  </si>
  <si>
    <t>C.4.5</t>
  </si>
  <si>
    <t>C.4.6</t>
  </si>
  <si>
    <t>C.4.7</t>
  </si>
  <si>
    <t>C.4.8</t>
  </si>
  <si>
    <t>C.4.9</t>
  </si>
  <si>
    <t>C.4.10</t>
  </si>
  <si>
    <t>C.4.11</t>
  </si>
  <si>
    <t>C.4.12</t>
  </si>
  <si>
    <t xml:space="preserve">Total </t>
  </si>
  <si>
    <t>Categorie d'activite</t>
  </si>
  <si>
    <t>Description</t>
  </si>
  <si>
    <t>Cout Direct / Cout de  Support</t>
  </si>
  <si>
    <t>Quantite</t>
  </si>
  <si>
    <t>Cout Unitaire</t>
  </si>
  <si>
    <t>Duree (#mois)</t>
  </si>
  <si>
    <t>Cout Total  XOF</t>
  </si>
  <si>
    <t>Cout Total USD</t>
  </si>
  <si>
    <t>USD</t>
  </si>
  <si>
    <t>Virement final</t>
  </si>
  <si>
    <t>3e virement</t>
  </si>
  <si>
    <t>Variance</t>
  </si>
  <si>
    <t>Detail des pieces justificatives par activite</t>
  </si>
  <si>
    <t xml:space="preserve">Copie chèque acquitée, CNIB, etat de paie, timesheet signés et copie du contrat </t>
  </si>
  <si>
    <t>Facture, Preuve de paiement (cheque, virement ou espece), La methode de repartition de ce cout par projet (Pourcentage chargé sur chaque projet)</t>
  </si>
  <si>
    <r>
      <rPr>
        <b/>
        <sz val="10"/>
        <color indexed="8"/>
        <rFont val="Calibri"/>
        <family val="2"/>
      </rPr>
      <t>Pour la prise en charge des participants:</t>
    </r>
    <r>
      <rPr>
        <sz val="10"/>
        <color indexed="8"/>
        <rFont val="Calibri"/>
        <family val="2"/>
      </rPr>
      <t xml:space="preserve"> TDR, Liste des participants, Etat de paiement, Copie des CNIB, ordre de mission visé, Rapport
</t>
    </r>
    <r>
      <rPr>
        <b/>
        <sz val="10"/>
        <color indexed="8"/>
        <rFont val="Calibri"/>
        <family val="2"/>
      </rPr>
      <t>Pour les restaurants et location de salle:</t>
    </r>
    <r>
      <rPr>
        <sz val="10"/>
        <color indexed="8"/>
        <rFont val="Calibri"/>
        <family val="2"/>
      </rPr>
      <t xml:space="preserve"> Demande d'achat, la demande de cotation/contrat cadre, la ou les proforma, Bon de commande (au besoin), Facture, BL, la copie du cheque dechargée, Copie des CNIB</t>
    </r>
  </si>
  <si>
    <t>contrat cadre, Bon de commande ,factures(pro-forma ,définitive), bordereau de livraison  ,copie ( chèque , CNIB)</t>
  </si>
  <si>
    <t>Materiels de Formation</t>
  </si>
</sst>
</file>

<file path=xl/styles.xml><?xml version="1.0" encoding="utf-8"?>
<styleSheet xmlns="http://schemas.openxmlformats.org/spreadsheetml/2006/main">
  <numFmts count="25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_-;\-* #,##0_-;_-* &quot;-&quot;_-;_-@_-"/>
    <numFmt numFmtId="44" formatCode="_-* #,##0.00\ &quot;CFA&quot;_-;\-* #,##0.00\ &quot;CFA&quot;_-;_-* &quot;-&quot;??\ &quot;CFA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m/yyyy"/>
    <numFmt numFmtId="178" formatCode="[$USD]\ #,##0.00"/>
    <numFmt numFmtId="179" formatCode="&quot;$&quot;#,##0.00"/>
    <numFmt numFmtId="180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175" fontId="2" fillId="0" borderId="0" applyFon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0" borderId="0" xfId="53">
      <alignment/>
      <protection/>
    </xf>
    <xf numFmtId="9" fontId="0" fillId="0" borderId="0" xfId="55" applyFont="1" applyFill="1" applyBorder="1" applyAlignment="1">
      <alignment horizontal="center"/>
    </xf>
    <xf numFmtId="0" fontId="4" fillId="0" borderId="10" xfId="53" applyFont="1" applyBorder="1" applyAlignment="1">
      <alignment vertical="top"/>
      <protection/>
    </xf>
    <xf numFmtId="0" fontId="4" fillId="33" borderId="11" xfId="53" applyFont="1" applyFill="1" applyBorder="1" applyAlignment="1">
      <alignment horizontal="left" vertical="top" wrapText="1"/>
      <protection/>
    </xf>
    <xf numFmtId="176" fontId="0" fillId="33" borderId="11" xfId="42" applyNumberFormat="1" applyFont="1" applyFill="1" applyBorder="1" applyAlignment="1">
      <alignment horizontal="right" vertical="center"/>
    </xf>
    <xf numFmtId="9" fontId="0" fillId="33" borderId="12" xfId="55" applyFont="1" applyFill="1" applyBorder="1" applyAlignment="1">
      <alignment horizontal="center"/>
    </xf>
    <xf numFmtId="0" fontId="46" fillId="0" borderId="0" xfId="53" applyFont="1" applyAlignment="1">
      <alignment vertical="center"/>
      <protection/>
    </xf>
    <xf numFmtId="0" fontId="4" fillId="0" borderId="13" xfId="53" applyFont="1" applyBorder="1" applyAlignment="1">
      <alignment vertical="top"/>
      <protection/>
    </xf>
    <xf numFmtId="0" fontId="5" fillId="33" borderId="0" xfId="53" applyFont="1" applyFill="1" applyAlignment="1">
      <alignment horizontal="right" vertical="top"/>
      <protection/>
    </xf>
    <xf numFmtId="0" fontId="5" fillId="33" borderId="14" xfId="53" applyFont="1" applyFill="1" applyBorder="1" applyAlignment="1">
      <alignment vertical="top"/>
      <protection/>
    </xf>
    <xf numFmtId="0" fontId="4" fillId="33" borderId="0" xfId="53" applyFont="1" applyFill="1" applyAlignment="1">
      <alignment horizontal="left" vertical="top"/>
      <protection/>
    </xf>
    <xf numFmtId="176" fontId="0" fillId="33" borderId="0" xfId="42" applyNumberFormat="1" applyFont="1" applyFill="1" applyBorder="1" applyAlignment="1">
      <alignment horizontal="right"/>
    </xf>
    <xf numFmtId="9" fontId="0" fillId="33" borderId="14" xfId="55" applyFont="1" applyFill="1" applyBorder="1" applyAlignment="1">
      <alignment horizontal="center"/>
    </xf>
    <xf numFmtId="0" fontId="4" fillId="0" borderId="15" xfId="53" applyFont="1" applyBorder="1" applyAlignment="1">
      <alignment vertical="top"/>
      <protection/>
    </xf>
    <xf numFmtId="177" fontId="0" fillId="33" borderId="16" xfId="0" applyNumberFormat="1" applyFill="1" applyBorder="1" applyAlignment="1">
      <alignment horizontal="center"/>
    </xf>
    <xf numFmtId="177" fontId="0" fillId="33" borderId="17" xfId="0" applyNumberFormat="1" applyFill="1" applyBorder="1" applyAlignment="1">
      <alignment horizontal="center"/>
    </xf>
    <xf numFmtId="0" fontId="48" fillId="9" borderId="16" xfId="53" applyFont="1" applyFill="1" applyBorder="1" applyAlignment="1">
      <alignment horizontal="left" vertical="top"/>
      <protection/>
    </xf>
    <xf numFmtId="4" fontId="49" fillId="9" borderId="16" xfId="42" applyNumberFormat="1" applyFont="1" applyFill="1" applyBorder="1" applyAlignment="1">
      <alignment horizontal="right"/>
    </xf>
    <xf numFmtId="9" fontId="31" fillId="9" borderId="17" xfId="55" applyFont="1" applyFill="1" applyBorder="1" applyAlignment="1">
      <alignment horizontal="center"/>
    </xf>
    <xf numFmtId="0" fontId="4" fillId="0" borderId="0" xfId="53" applyFont="1" applyAlignment="1">
      <alignment vertical="top"/>
      <protection/>
    </xf>
    <xf numFmtId="0" fontId="50" fillId="0" borderId="0" xfId="53" applyFont="1" applyAlignment="1">
      <alignment horizontal="left" vertical="center"/>
      <protection/>
    </xf>
    <xf numFmtId="0" fontId="46" fillId="0" borderId="0" xfId="53" applyFont="1" applyAlignment="1">
      <alignment horizontal="center" vertical="center"/>
      <protection/>
    </xf>
    <xf numFmtId="0" fontId="3" fillId="8" borderId="18" xfId="53" applyFont="1" applyFill="1" applyBorder="1" applyAlignment="1">
      <alignment horizontal="center" vertical="center" wrapText="1"/>
      <protection/>
    </xf>
    <xf numFmtId="0" fontId="3" fillId="8" borderId="19" xfId="53" applyFont="1" applyFill="1" applyBorder="1" applyAlignment="1">
      <alignment horizontal="center" vertical="center" wrapText="1"/>
      <protection/>
    </xf>
    <xf numFmtId="0" fontId="3" fillId="8" borderId="2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1" fillId="34" borderId="10" xfId="53" applyFont="1" applyFill="1" applyBorder="1" applyAlignment="1">
      <alignment horizontal="center" vertical="center"/>
      <protection/>
    </xf>
    <xf numFmtId="0" fontId="51" fillId="34" borderId="11" xfId="53" applyFont="1" applyFill="1" applyBorder="1" applyAlignment="1">
      <alignment vertical="center"/>
      <protection/>
    </xf>
    <xf numFmtId="0" fontId="52" fillId="34" borderId="11" xfId="53" applyFont="1" applyFill="1" applyBorder="1" applyAlignment="1">
      <alignment vertical="center"/>
      <protection/>
    </xf>
    <xf numFmtId="0" fontId="52" fillId="34" borderId="12" xfId="53" applyFont="1" applyFill="1" applyBorder="1" applyAlignment="1">
      <alignment vertical="center"/>
      <protection/>
    </xf>
    <xf numFmtId="0" fontId="52" fillId="0" borderId="0" xfId="53" applyFont="1" applyAlignment="1">
      <alignment vertical="center"/>
      <protection/>
    </xf>
    <xf numFmtId="0" fontId="5" fillId="5" borderId="21" xfId="53" applyFont="1" applyFill="1" applyBorder="1">
      <alignment/>
      <protection/>
    </xf>
    <xf numFmtId="0" fontId="5" fillId="5" borderId="22" xfId="53" applyFont="1" applyFill="1" applyBorder="1">
      <alignment/>
      <protection/>
    </xf>
    <xf numFmtId="0" fontId="5" fillId="5" borderId="22" xfId="53" applyFont="1" applyFill="1" applyBorder="1" applyAlignment="1">
      <alignment horizontal="right"/>
      <protection/>
    </xf>
    <xf numFmtId="176" fontId="5" fillId="5" borderId="22" xfId="49" applyFont="1" applyFill="1" applyBorder="1" applyAlignment="1">
      <alignment horizontal="right"/>
    </xf>
    <xf numFmtId="9" fontId="5" fillId="5" borderId="22" xfId="55" applyFont="1" applyFill="1" applyBorder="1" applyAlignment="1">
      <alignment horizontal="right"/>
    </xf>
    <xf numFmtId="39" fontId="5" fillId="35" borderId="23" xfId="49" applyNumberFormat="1" applyFont="1" applyFill="1" applyBorder="1" applyAlignment="1">
      <alignment horizontal="right"/>
    </xf>
    <xf numFmtId="176" fontId="5" fillId="0" borderId="0" xfId="49" applyFont="1" applyFill="1" applyBorder="1" applyAlignment="1">
      <alignment horizontal="right"/>
    </xf>
    <xf numFmtId="0" fontId="4" fillId="36" borderId="15" xfId="53" applyFont="1" applyFill="1" applyBorder="1">
      <alignment/>
      <protection/>
    </xf>
    <xf numFmtId="0" fontId="4" fillId="36" borderId="16" xfId="53" applyFont="1" applyFill="1" applyBorder="1">
      <alignment/>
      <protection/>
    </xf>
    <xf numFmtId="4" fontId="4" fillId="36" borderId="16" xfId="53" applyNumberFormat="1" applyFont="1" applyFill="1" applyBorder="1" applyAlignment="1">
      <alignment horizontal="right"/>
      <protection/>
    </xf>
    <xf numFmtId="176" fontId="4" fillId="36" borderId="16" xfId="49" applyFont="1" applyFill="1" applyBorder="1" applyAlignment="1">
      <alignment horizontal="right"/>
    </xf>
    <xf numFmtId="39" fontId="4" fillId="36" borderId="17" xfId="53" applyNumberFormat="1" applyFont="1" applyFill="1" applyBorder="1" applyAlignment="1">
      <alignment horizontal="right"/>
      <protection/>
    </xf>
    <xf numFmtId="178" fontId="4" fillId="0" borderId="0" xfId="53" applyNumberFormat="1" applyFont="1" applyAlignment="1">
      <alignment horizontal="right"/>
      <protection/>
    </xf>
    <xf numFmtId="0" fontId="51" fillId="34" borderId="10" xfId="53" applyFont="1" applyFill="1" applyBorder="1" applyAlignment="1">
      <alignment vertical="center"/>
      <protection/>
    </xf>
    <xf numFmtId="39" fontId="51" fillId="34" borderId="12" xfId="53" applyNumberFormat="1" applyFont="1" applyFill="1" applyBorder="1" applyAlignment="1">
      <alignment vertical="center"/>
      <protection/>
    </xf>
    <xf numFmtId="0" fontId="51" fillId="0" borderId="0" xfId="53" applyFont="1" applyAlignment="1">
      <alignment vertical="center"/>
      <protection/>
    </xf>
    <xf numFmtId="2" fontId="5" fillId="5" borderId="22" xfId="53" applyNumberFormat="1" applyFont="1" applyFill="1" applyBorder="1" applyAlignment="1">
      <alignment horizontal="right"/>
      <protection/>
    </xf>
    <xf numFmtId="39" fontId="5" fillId="35" borderId="24" xfId="49" applyNumberFormat="1" applyFont="1" applyFill="1" applyBorder="1" applyAlignment="1">
      <alignment horizontal="right"/>
    </xf>
    <xf numFmtId="0" fontId="5" fillId="5" borderId="25" xfId="53" applyFont="1" applyFill="1" applyBorder="1">
      <alignment/>
      <protection/>
    </xf>
    <xf numFmtId="0" fontId="5" fillId="5" borderId="25" xfId="53" applyFont="1" applyFill="1" applyBorder="1" applyAlignment="1">
      <alignment horizontal="right"/>
      <protection/>
    </xf>
    <xf numFmtId="2" fontId="5" fillId="5" borderId="25" xfId="53" applyNumberFormat="1" applyFont="1" applyFill="1" applyBorder="1" applyAlignment="1">
      <alignment horizontal="right"/>
      <protection/>
    </xf>
    <xf numFmtId="9" fontId="5" fillId="5" borderId="25" xfId="55" applyFont="1" applyFill="1" applyBorder="1" applyAlignment="1">
      <alignment horizontal="right"/>
    </xf>
    <xf numFmtId="0" fontId="5" fillId="5" borderId="26" xfId="53" applyFont="1" applyFill="1" applyBorder="1">
      <alignment/>
      <protection/>
    </xf>
    <xf numFmtId="0" fontId="5" fillId="5" borderId="26" xfId="53" applyFont="1" applyFill="1" applyBorder="1" applyAlignment="1">
      <alignment horizontal="right"/>
      <protection/>
    </xf>
    <xf numFmtId="2" fontId="5" fillId="5" borderId="26" xfId="53" applyNumberFormat="1" applyFont="1" applyFill="1" applyBorder="1" applyAlignment="1">
      <alignment horizontal="right"/>
      <protection/>
    </xf>
    <xf numFmtId="9" fontId="5" fillId="5" borderId="26" xfId="55" applyFont="1" applyFill="1" applyBorder="1" applyAlignment="1">
      <alignment horizontal="right"/>
    </xf>
    <xf numFmtId="39" fontId="5" fillId="35" borderId="27" xfId="49" applyNumberFormat="1" applyFont="1" applyFill="1" applyBorder="1" applyAlignment="1">
      <alignment horizontal="right"/>
    </xf>
    <xf numFmtId="0" fontId="5" fillId="5" borderId="21" xfId="53" applyFont="1" applyFill="1" applyBorder="1">
      <alignment/>
      <protection/>
    </xf>
    <xf numFmtId="0" fontId="5" fillId="5" borderId="22" xfId="53" applyFont="1" applyFill="1" applyBorder="1">
      <alignment/>
      <protection/>
    </xf>
    <xf numFmtId="0" fontId="5" fillId="5" borderId="22" xfId="53" applyFont="1" applyFill="1" applyBorder="1" applyAlignment="1">
      <alignment horizontal="right"/>
      <protection/>
    </xf>
    <xf numFmtId="2" fontId="5" fillId="5" borderId="22" xfId="53" applyNumberFormat="1" applyFont="1" applyFill="1" applyBorder="1" applyAlignment="1">
      <alignment horizontal="right"/>
      <protection/>
    </xf>
    <xf numFmtId="9" fontId="5" fillId="5" borderId="22" xfId="55" applyFont="1" applyFill="1" applyBorder="1" applyAlignment="1">
      <alignment horizontal="right"/>
    </xf>
    <xf numFmtId="39" fontId="5" fillId="35" borderId="23" xfId="49" applyNumberFormat="1" applyFont="1" applyFill="1" applyBorder="1" applyAlignment="1">
      <alignment horizontal="right"/>
    </xf>
    <xf numFmtId="179" fontId="4" fillId="0" borderId="0" xfId="53" applyNumberFormat="1" applyFont="1" applyAlignment="1">
      <alignment horizontal="right"/>
      <protection/>
    </xf>
    <xf numFmtId="0" fontId="53" fillId="37" borderId="28" xfId="53" applyFont="1" applyFill="1" applyBorder="1" applyAlignment="1">
      <alignment vertical="center"/>
      <protection/>
    </xf>
    <xf numFmtId="0" fontId="53" fillId="37" borderId="0" xfId="53" applyFont="1" applyFill="1" applyAlignment="1">
      <alignment vertical="center"/>
      <protection/>
    </xf>
    <xf numFmtId="0" fontId="54" fillId="37" borderId="0" xfId="53" applyFont="1" applyFill="1" applyAlignment="1">
      <alignment vertical="center"/>
      <protection/>
    </xf>
    <xf numFmtId="39" fontId="54" fillId="37" borderId="14" xfId="53" applyNumberFormat="1" applyFont="1" applyFill="1" applyBorder="1" applyAlignment="1">
      <alignment vertical="center"/>
      <protection/>
    </xf>
    <xf numFmtId="0" fontId="54" fillId="0" borderId="0" xfId="53" applyFont="1" applyAlignment="1">
      <alignment vertical="center"/>
      <protection/>
    </xf>
    <xf numFmtId="39" fontId="5" fillId="35" borderId="23" xfId="53" applyNumberFormat="1" applyFont="1" applyFill="1" applyBorder="1" applyAlignment="1">
      <alignment horizontal="right"/>
      <protection/>
    </xf>
    <xf numFmtId="2" fontId="5" fillId="0" borderId="0" xfId="53" applyNumberFormat="1" applyFont="1" applyAlignment="1">
      <alignment horizontal="right"/>
      <protection/>
    </xf>
    <xf numFmtId="0" fontId="53" fillId="37" borderId="29" xfId="53" applyFont="1" applyFill="1" applyBorder="1" applyAlignment="1">
      <alignment vertical="center"/>
      <protection/>
    </xf>
    <xf numFmtId="0" fontId="53" fillId="37" borderId="30" xfId="53" applyFont="1" applyFill="1" applyBorder="1" applyAlignment="1">
      <alignment vertical="center"/>
      <protection/>
    </xf>
    <xf numFmtId="39" fontId="5" fillId="35" borderId="24" xfId="53" applyNumberFormat="1" applyFont="1" applyFill="1" applyBorder="1" applyAlignment="1">
      <alignment horizontal="right"/>
      <protection/>
    </xf>
    <xf numFmtId="0" fontId="53" fillId="37" borderId="31" xfId="53" applyFont="1" applyFill="1" applyBorder="1" applyAlignment="1">
      <alignment vertical="center"/>
      <protection/>
    </xf>
    <xf numFmtId="0" fontId="54" fillId="37" borderId="31" xfId="53" applyFont="1" applyFill="1" applyBorder="1" applyAlignment="1">
      <alignment vertical="center"/>
      <protection/>
    </xf>
    <xf numFmtId="39" fontId="54" fillId="37" borderId="32" xfId="53" applyNumberFormat="1" applyFont="1" applyFill="1" applyBorder="1" applyAlignment="1">
      <alignment vertical="center"/>
      <protection/>
    </xf>
    <xf numFmtId="0" fontId="5" fillId="5" borderId="33" xfId="53" applyFont="1" applyFill="1" applyBorder="1">
      <alignment/>
      <protection/>
    </xf>
    <xf numFmtId="39" fontId="5" fillId="35" borderId="27" xfId="53" applyNumberFormat="1" applyFont="1" applyFill="1" applyBorder="1" applyAlignment="1">
      <alignment horizontal="right"/>
      <protection/>
    </xf>
    <xf numFmtId="0" fontId="2" fillId="13" borderId="34" xfId="53" applyFill="1" applyBorder="1">
      <alignment/>
      <protection/>
    </xf>
    <xf numFmtId="0" fontId="46" fillId="13" borderId="35" xfId="53" applyFont="1" applyFill="1" applyBorder="1">
      <alignment/>
      <protection/>
    </xf>
    <xf numFmtId="0" fontId="2" fillId="13" borderId="35" xfId="53" applyFill="1" applyBorder="1">
      <alignment/>
      <protection/>
    </xf>
    <xf numFmtId="39" fontId="46" fillId="13" borderId="36" xfId="53" applyNumberFormat="1" applyFont="1" applyFill="1" applyBorder="1">
      <alignment/>
      <protection/>
    </xf>
    <xf numFmtId="179" fontId="46" fillId="0" borderId="0" xfId="53" applyNumberFormat="1" applyFont="1">
      <alignment/>
      <protection/>
    </xf>
    <xf numFmtId="9" fontId="0" fillId="33" borderId="0" xfId="55" applyFont="1" applyFill="1" applyBorder="1" applyAlignment="1">
      <alignment horizontal="center"/>
    </xf>
    <xf numFmtId="9" fontId="31" fillId="9" borderId="0" xfId="55" applyFont="1" applyFill="1" applyBorder="1" applyAlignment="1">
      <alignment horizontal="center"/>
    </xf>
    <xf numFmtId="0" fontId="3" fillId="8" borderId="37" xfId="53" applyFont="1" applyFill="1" applyBorder="1" applyAlignment="1">
      <alignment horizontal="center" vertical="center" wrapText="1"/>
      <protection/>
    </xf>
    <xf numFmtId="0" fontId="52" fillId="34" borderId="38" xfId="53" applyFont="1" applyFill="1" applyBorder="1" applyAlignment="1">
      <alignment vertical="center"/>
      <protection/>
    </xf>
    <xf numFmtId="39" fontId="5" fillId="35" borderId="38" xfId="49" applyNumberFormat="1" applyFont="1" applyFill="1" applyBorder="1" applyAlignment="1">
      <alignment horizontal="right"/>
    </xf>
    <xf numFmtId="39" fontId="4" fillId="36" borderId="38" xfId="53" applyNumberFormat="1" applyFont="1" applyFill="1" applyBorder="1" applyAlignment="1">
      <alignment horizontal="right"/>
      <protection/>
    </xf>
    <xf numFmtId="39" fontId="51" fillId="34" borderId="38" xfId="53" applyNumberFormat="1" applyFont="1" applyFill="1" applyBorder="1" applyAlignment="1">
      <alignment vertical="center"/>
      <protection/>
    </xf>
    <xf numFmtId="39" fontId="54" fillId="37" borderId="38" xfId="53" applyNumberFormat="1" applyFont="1" applyFill="1" applyBorder="1" applyAlignment="1">
      <alignment vertical="center"/>
      <protection/>
    </xf>
    <xf numFmtId="39" fontId="46" fillId="13" borderId="39" xfId="53" applyNumberFormat="1" applyFont="1" applyFill="1" applyBorder="1">
      <alignment/>
      <protection/>
    </xf>
    <xf numFmtId="180" fontId="2" fillId="0" borderId="0" xfId="53" applyNumberFormat="1">
      <alignment/>
      <protection/>
    </xf>
    <xf numFmtId="0" fontId="52" fillId="34" borderId="37" xfId="53" applyFont="1" applyFill="1" applyBorder="1" applyAlignment="1">
      <alignment vertical="center"/>
      <protection/>
    </xf>
    <xf numFmtId="0" fontId="5" fillId="5" borderId="21" xfId="53" applyFont="1" applyFill="1" applyBorder="1" applyAlignment="1">
      <alignment horizontal="right"/>
      <protection/>
    </xf>
    <xf numFmtId="0" fontId="5" fillId="5" borderId="23" xfId="53" applyFont="1" applyFill="1" applyBorder="1" applyAlignment="1">
      <alignment horizontal="right"/>
      <protection/>
    </xf>
    <xf numFmtId="39" fontId="4" fillId="36" borderId="39" xfId="53" applyNumberFormat="1" applyFont="1" applyFill="1" applyBorder="1" applyAlignment="1">
      <alignment horizontal="right"/>
      <protection/>
    </xf>
    <xf numFmtId="39" fontId="51" fillId="34" borderId="37" xfId="53" applyNumberFormat="1" applyFont="1" applyFill="1" applyBorder="1" applyAlignment="1">
      <alignment vertical="center"/>
      <protection/>
    </xf>
    <xf numFmtId="39" fontId="54" fillId="37" borderId="40" xfId="53" applyNumberFormat="1" applyFont="1" applyFill="1" applyBorder="1" applyAlignment="1">
      <alignment vertical="center"/>
      <protection/>
    </xf>
    <xf numFmtId="0" fontId="5" fillId="5" borderId="41" xfId="53" applyFont="1" applyFill="1" applyBorder="1" applyAlignment="1">
      <alignment horizontal="right"/>
      <protection/>
    </xf>
    <xf numFmtId="0" fontId="5" fillId="5" borderId="42" xfId="53" applyFont="1" applyFill="1" applyBorder="1" applyAlignment="1">
      <alignment horizontal="right"/>
      <protection/>
    </xf>
    <xf numFmtId="0" fontId="5" fillId="5" borderId="43" xfId="53" applyFont="1" applyFill="1" applyBorder="1" applyAlignment="1">
      <alignment horizontal="right"/>
      <protection/>
    </xf>
    <xf numFmtId="0" fontId="5" fillId="5" borderId="40" xfId="53" applyFont="1" applyFill="1" applyBorder="1" applyAlignment="1">
      <alignment horizontal="right"/>
      <protection/>
    </xf>
    <xf numFmtId="0" fontId="5" fillId="5" borderId="44" xfId="53" applyFont="1" applyFill="1" applyBorder="1" applyAlignment="1">
      <alignment horizontal="right"/>
      <protection/>
    </xf>
    <xf numFmtId="39" fontId="4" fillId="36" borderId="45" xfId="53" applyNumberFormat="1" applyFont="1" applyFill="1" applyBorder="1" applyAlignment="1">
      <alignment horizontal="right"/>
      <protection/>
    </xf>
    <xf numFmtId="39" fontId="46" fillId="13" borderId="45" xfId="53" applyNumberFormat="1" applyFont="1" applyFill="1" applyBorder="1">
      <alignment/>
      <protection/>
    </xf>
    <xf numFmtId="39" fontId="4" fillId="36" borderId="36" xfId="53" applyNumberFormat="1" applyFont="1" applyFill="1" applyBorder="1" applyAlignment="1">
      <alignment horizontal="right"/>
      <protection/>
    </xf>
    <xf numFmtId="0" fontId="5" fillId="5" borderId="40" xfId="53" applyFont="1" applyFill="1" applyBorder="1" applyAlignment="1">
      <alignment horizontal="left" vertical="top" wrapText="1"/>
      <protection/>
    </xf>
    <xf numFmtId="0" fontId="5" fillId="33" borderId="11" xfId="53" applyFont="1" applyFill="1" applyBorder="1" applyAlignment="1">
      <alignment horizontal="center" vertical="top"/>
      <protection/>
    </xf>
    <xf numFmtId="0" fontId="5" fillId="33" borderId="12" xfId="53" applyFont="1" applyFill="1" applyBorder="1" applyAlignment="1">
      <alignment horizontal="center" vertical="top"/>
      <protection/>
    </xf>
    <xf numFmtId="0" fontId="5" fillId="33" borderId="0" xfId="53" applyFont="1" applyFill="1" applyAlignment="1">
      <alignment horizontal="center" vertical="top"/>
      <protection/>
    </xf>
    <xf numFmtId="0" fontId="5" fillId="33" borderId="14" xfId="53" applyFont="1" applyFill="1" applyBorder="1" applyAlignment="1">
      <alignment horizontal="center" vertical="top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urrency 3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 2" xfId="53"/>
    <cellStyle name="Note" xfId="54"/>
    <cellStyle name="Percent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1495425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171450"/>
          <a:ext cx="2247900" cy="752475"/>
        </a:xfrm>
        <a:prstGeom prst="rect">
          <a:avLst/>
        </a:prstGeom>
        <a:solidFill>
          <a:srgbClr val="FBE5D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Remplir seulement les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cellules en jaune- Toutes les autres cellules comportent des formules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1419225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1009650"/>
          <a:ext cx="2171700" cy="561975"/>
        </a:xfrm>
        <a:prstGeom prst="rect">
          <a:avLst/>
        </a:prstGeom>
        <a:solidFill>
          <a:srgbClr val="FBE5D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Entrer la categorie d'activite</a:t>
          </a:r>
        </a:p>
      </xdr:txBody>
    </xdr:sp>
    <xdr:clientData/>
  </xdr:twoCellAnchor>
  <xdr:twoCellAnchor>
    <xdr:from>
      <xdr:col>2</xdr:col>
      <xdr:colOff>276225</xdr:colOff>
      <xdr:row>5</xdr:row>
      <xdr:rowOff>104775</xdr:rowOff>
    </xdr:from>
    <xdr:to>
      <xdr:col>2</xdr:col>
      <xdr:colOff>276225</xdr:colOff>
      <xdr:row>9</xdr:row>
      <xdr:rowOff>104775</xdr:rowOff>
    </xdr:to>
    <xdr:sp>
      <xdr:nvSpPr>
        <xdr:cNvPr id="3" name="Straight Arrow Connector 4"/>
        <xdr:cNvSpPr>
          <a:spLocks/>
        </xdr:cNvSpPr>
      </xdr:nvSpPr>
      <xdr:spPr>
        <a:xfrm>
          <a:off x="723900" y="1504950"/>
          <a:ext cx="0" cy="9620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omint-my.sharepoint.com/Users\adayou\Documents\Policies%20and%20Procedures\Implementing%20Partner\IP%20Budge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dget"/>
      <sheetName val="Financial Report"/>
      <sheetName val="Sheet1"/>
    </sheetNames>
    <sheetDataSet>
      <sheetData sheetId="3">
        <row r="3">
          <cell r="B3" t="str">
            <v>D</v>
          </cell>
        </row>
        <row r="4">
          <cell r="B4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4"/>
  <sheetViews>
    <sheetView tabSelected="1" zoomScalePageLayoutView="0" workbookViewId="0" topLeftCell="A1">
      <selection activeCell="E13" sqref="E13"/>
    </sheetView>
  </sheetViews>
  <sheetFormatPr defaultColWidth="8.7109375" defaultRowHeight="15"/>
  <cols>
    <col min="1" max="1" width="6.7109375" style="1" customWidth="1"/>
    <col min="2" max="2" width="7.57421875" style="1" hidden="1" customWidth="1"/>
    <col min="3" max="3" width="11.28125" style="1" customWidth="1"/>
    <col min="4" max="4" width="34.57421875" style="1" customWidth="1"/>
    <col min="5" max="5" width="18.421875" style="1" customWidth="1"/>
    <col min="6" max="6" width="14.7109375" style="1" customWidth="1"/>
    <col min="7" max="7" width="10.421875" style="1" customWidth="1"/>
    <col min="8" max="8" width="11.421875" style="1" customWidth="1"/>
    <col min="9" max="9" width="15.7109375" style="1" customWidth="1"/>
    <col min="10" max="11" width="16.28125" style="1" customWidth="1"/>
    <col min="12" max="12" width="2.140625" style="1" customWidth="1"/>
    <col min="13" max="15" width="16.28125" style="1" customWidth="1"/>
    <col min="16" max="17" width="13.140625" style="1" bestFit="1" customWidth="1"/>
    <col min="18" max="18" width="2.8515625" style="1" customWidth="1"/>
    <col min="19" max="19" width="37.7109375" style="1" customWidth="1"/>
    <col min="20" max="16384" width="8.7109375" style="1" customWidth="1"/>
  </cols>
  <sheetData>
    <row r="1" ht="13.5" thickBot="1"/>
    <row r="2" spans="1:12" ht="51">
      <c r="A2" s="2"/>
      <c r="B2" s="2"/>
      <c r="C2" s="2"/>
      <c r="E2" s="3" t="s">
        <v>9</v>
      </c>
      <c r="F2" s="111"/>
      <c r="G2" s="112"/>
      <c r="H2" s="4" t="str">
        <f>D9</f>
        <v>A. Staff and Other Personnel Costs </v>
      </c>
      <c r="I2" s="5">
        <f>J25</f>
        <v>0</v>
      </c>
      <c r="J2" s="6"/>
      <c r="K2" s="86"/>
      <c r="L2" s="2"/>
    </row>
    <row r="3" spans="2:12" ht="15">
      <c r="B3" s="7"/>
      <c r="C3" s="7"/>
      <c r="D3" s="7"/>
      <c r="E3" s="8" t="s">
        <v>10</v>
      </c>
      <c r="F3" s="9"/>
      <c r="G3" s="10"/>
      <c r="H3" s="11" t="str">
        <f>D26</f>
        <v>B. Office Costs</v>
      </c>
      <c r="I3" s="12">
        <f>J39</f>
        <v>0</v>
      </c>
      <c r="J3" s="13"/>
      <c r="K3" s="86"/>
      <c r="L3" s="2"/>
    </row>
    <row r="4" spans="2:12" ht="15">
      <c r="B4" s="7"/>
      <c r="C4" s="7"/>
      <c r="D4" s="7"/>
      <c r="E4" s="8" t="s">
        <v>11</v>
      </c>
      <c r="F4" s="113"/>
      <c r="G4" s="114"/>
      <c r="H4" s="11" t="str">
        <f>D40</f>
        <v>C. Operational Costs</v>
      </c>
      <c r="I4" s="12">
        <f>J93</f>
        <v>12600</v>
      </c>
      <c r="J4" s="13"/>
      <c r="K4" s="86"/>
      <c r="L4" s="2"/>
    </row>
    <row r="5" spans="2:12" ht="15.75" thickBot="1">
      <c r="B5" s="7"/>
      <c r="C5" s="7"/>
      <c r="D5" s="7"/>
      <c r="E5" s="14" t="s">
        <v>12</v>
      </c>
      <c r="F5" s="15"/>
      <c r="G5" s="16"/>
      <c r="H5" s="17" t="s">
        <v>13</v>
      </c>
      <c r="I5" s="18">
        <f>SUM(I2:I4)</f>
        <v>12600</v>
      </c>
      <c r="J5" s="19" t="b">
        <f>I5=J94</f>
        <v>1</v>
      </c>
      <c r="K5" s="87" t="b">
        <f>J5=K94</f>
        <v>0</v>
      </c>
      <c r="L5" s="2"/>
    </row>
    <row r="6" spans="2:8" ht="13.5" customHeight="1">
      <c r="B6" s="7"/>
      <c r="C6" s="7"/>
      <c r="D6" s="7"/>
      <c r="E6" s="20"/>
      <c r="F6" s="20"/>
      <c r="G6" s="20"/>
      <c r="H6" s="20"/>
    </row>
    <row r="7" spans="2:11" ht="15.75" thickBot="1">
      <c r="B7" s="21" t="s">
        <v>14</v>
      </c>
      <c r="C7" s="21"/>
      <c r="D7" s="22"/>
      <c r="E7" s="20"/>
      <c r="F7" s="20"/>
      <c r="J7" s="1" t="s">
        <v>113</v>
      </c>
      <c r="K7" s="1">
        <v>588.039</v>
      </c>
    </row>
    <row r="8" spans="2:19" ht="30.75" thickBot="1">
      <c r="B8" s="23" t="s">
        <v>15</v>
      </c>
      <c r="C8" s="23" t="s">
        <v>105</v>
      </c>
      <c r="D8" s="24" t="s">
        <v>106</v>
      </c>
      <c r="E8" s="24" t="s">
        <v>107</v>
      </c>
      <c r="F8" s="24" t="s">
        <v>108</v>
      </c>
      <c r="G8" s="24" t="s">
        <v>109</v>
      </c>
      <c r="H8" s="24" t="s">
        <v>110</v>
      </c>
      <c r="I8" s="24" t="s">
        <v>16</v>
      </c>
      <c r="J8" s="25" t="s">
        <v>111</v>
      </c>
      <c r="K8" s="88" t="s">
        <v>112</v>
      </c>
      <c r="L8" s="26"/>
      <c r="M8" s="25" t="s">
        <v>17</v>
      </c>
      <c r="N8" s="25" t="s">
        <v>18</v>
      </c>
      <c r="O8" s="25" t="s">
        <v>115</v>
      </c>
      <c r="P8" s="25" t="s">
        <v>114</v>
      </c>
      <c r="Q8" s="25" t="s">
        <v>116</v>
      </c>
      <c r="S8" s="25" t="s">
        <v>117</v>
      </c>
    </row>
    <row r="9" spans="2:19" ht="15.75">
      <c r="B9" s="27"/>
      <c r="C9" s="27"/>
      <c r="D9" s="28" t="s">
        <v>19</v>
      </c>
      <c r="E9" s="29"/>
      <c r="F9" s="29"/>
      <c r="G9" s="29"/>
      <c r="H9" s="29"/>
      <c r="I9" s="29"/>
      <c r="J9" s="30"/>
      <c r="K9" s="89"/>
      <c r="L9" s="31"/>
      <c r="M9" s="96"/>
      <c r="N9" s="30"/>
      <c r="O9" s="30"/>
      <c r="P9" s="30"/>
      <c r="Q9" s="30"/>
      <c r="S9" s="96"/>
    </row>
    <row r="10" spans="2:19" ht="25.5">
      <c r="B10" s="32"/>
      <c r="C10" s="32" t="s">
        <v>20</v>
      </c>
      <c r="D10" s="33" t="s">
        <v>3</v>
      </c>
      <c r="E10" s="34" t="s">
        <v>21</v>
      </c>
      <c r="F10" s="34">
        <v>1</v>
      </c>
      <c r="G10" s="35"/>
      <c r="H10" s="34">
        <v>10</v>
      </c>
      <c r="I10" s="36">
        <v>1</v>
      </c>
      <c r="J10" s="37">
        <f>F10*G10*H10*I10</f>
        <v>0</v>
      </c>
      <c r="K10" s="90">
        <f>J10/$K$7</f>
        <v>0</v>
      </c>
      <c r="L10" s="38"/>
      <c r="M10" s="97"/>
      <c r="N10" s="61"/>
      <c r="O10" s="61"/>
      <c r="P10" s="98"/>
      <c r="Q10" s="95">
        <f>J10-SUM(M10:P10)</f>
        <v>0</v>
      </c>
      <c r="S10" s="110" t="s">
        <v>118</v>
      </c>
    </row>
    <row r="11" spans="2:19" ht="12.75">
      <c r="B11" s="32"/>
      <c r="C11" s="32" t="s">
        <v>22</v>
      </c>
      <c r="D11" s="33" t="s">
        <v>8</v>
      </c>
      <c r="E11" s="34" t="s">
        <v>21</v>
      </c>
      <c r="F11" s="34">
        <v>1</v>
      </c>
      <c r="G11" s="35"/>
      <c r="H11" s="34">
        <v>10</v>
      </c>
      <c r="I11" s="36">
        <v>0.5</v>
      </c>
      <c r="J11" s="37">
        <f aca="true" t="shared" si="0" ref="J11:J16">F11*G11*H11*I11</f>
        <v>0</v>
      </c>
      <c r="K11" s="90">
        <f aca="true" t="shared" si="1" ref="K11:K24">J11/$K$7</f>
        <v>0</v>
      </c>
      <c r="L11" s="38"/>
      <c r="M11" s="97"/>
      <c r="N11" s="61"/>
      <c r="O11" s="61"/>
      <c r="P11" s="98"/>
      <c r="Q11" s="95">
        <f aca="true" t="shared" si="2" ref="Q11:Q74">J11-SUM(M11:P11)</f>
        <v>0</v>
      </c>
      <c r="S11" s="105"/>
    </row>
    <row r="12" spans="2:19" ht="12.75">
      <c r="B12" s="32"/>
      <c r="C12" s="32" t="s">
        <v>24</v>
      </c>
      <c r="D12" s="33" t="s">
        <v>7</v>
      </c>
      <c r="E12" s="34" t="s">
        <v>21</v>
      </c>
      <c r="F12" s="34">
        <v>2</v>
      </c>
      <c r="G12" s="35"/>
      <c r="H12" s="34">
        <v>10</v>
      </c>
      <c r="I12" s="36">
        <v>1</v>
      </c>
      <c r="J12" s="37">
        <f t="shared" si="0"/>
        <v>0</v>
      </c>
      <c r="K12" s="90">
        <f t="shared" si="1"/>
        <v>0</v>
      </c>
      <c r="L12" s="38"/>
      <c r="M12" s="97"/>
      <c r="N12" s="61"/>
      <c r="O12" s="61"/>
      <c r="P12" s="98"/>
      <c r="Q12" s="95">
        <f t="shared" si="2"/>
        <v>0</v>
      </c>
      <c r="S12" s="105"/>
    </row>
    <row r="13" spans="2:19" ht="12.75">
      <c r="B13" s="32"/>
      <c r="C13" s="32" t="s">
        <v>25</v>
      </c>
      <c r="D13" s="33"/>
      <c r="E13" s="34"/>
      <c r="F13" s="34"/>
      <c r="G13" s="35"/>
      <c r="H13" s="34"/>
      <c r="I13" s="36"/>
      <c r="J13" s="37">
        <f>F13*G13*H13*I13</f>
        <v>0</v>
      </c>
      <c r="K13" s="90">
        <f t="shared" si="1"/>
        <v>0</v>
      </c>
      <c r="L13" s="38"/>
      <c r="M13" s="97"/>
      <c r="N13" s="61"/>
      <c r="O13" s="61"/>
      <c r="P13" s="98"/>
      <c r="Q13" s="95">
        <f t="shared" si="2"/>
        <v>0</v>
      </c>
      <c r="S13" s="105"/>
    </row>
    <row r="14" spans="2:19" ht="12.75">
      <c r="B14" s="32"/>
      <c r="C14" s="32" t="s">
        <v>26</v>
      </c>
      <c r="D14" s="33"/>
      <c r="E14" s="34"/>
      <c r="F14" s="34"/>
      <c r="G14" s="35"/>
      <c r="H14" s="34"/>
      <c r="I14" s="36"/>
      <c r="J14" s="37">
        <f t="shared" si="0"/>
        <v>0</v>
      </c>
      <c r="K14" s="90">
        <f t="shared" si="1"/>
        <v>0</v>
      </c>
      <c r="L14" s="38"/>
      <c r="M14" s="97"/>
      <c r="N14" s="61"/>
      <c r="O14" s="61"/>
      <c r="P14" s="98"/>
      <c r="Q14" s="95">
        <f t="shared" si="2"/>
        <v>0</v>
      </c>
      <c r="S14" s="105"/>
    </row>
    <row r="15" spans="2:19" ht="12.75">
      <c r="B15" s="32"/>
      <c r="C15" s="32" t="s">
        <v>27</v>
      </c>
      <c r="D15" s="33"/>
      <c r="E15" s="34"/>
      <c r="F15" s="34"/>
      <c r="G15" s="35"/>
      <c r="H15" s="34"/>
      <c r="I15" s="36"/>
      <c r="J15" s="37">
        <f>F15*G15*H15*I15</f>
        <v>0</v>
      </c>
      <c r="K15" s="90">
        <f t="shared" si="1"/>
        <v>0</v>
      </c>
      <c r="L15" s="38"/>
      <c r="M15" s="97"/>
      <c r="N15" s="61"/>
      <c r="O15" s="61"/>
      <c r="P15" s="98"/>
      <c r="Q15" s="95">
        <f t="shared" si="2"/>
        <v>0</v>
      </c>
      <c r="S15" s="105"/>
    </row>
    <row r="16" spans="2:19" ht="12.75">
      <c r="B16" s="32"/>
      <c r="C16" s="32" t="s">
        <v>28</v>
      </c>
      <c r="D16" s="33"/>
      <c r="E16" s="34"/>
      <c r="F16" s="34"/>
      <c r="G16" s="35"/>
      <c r="H16" s="34"/>
      <c r="I16" s="36"/>
      <c r="J16" s="37">
        <f t="shared" si="0"/>
        <v>0</v>
      </c>
      <c r="K16" s="90">
        <f t="shared" si="1"/>
        <v>0</v>
      </c>
      <c r="L16" s="38"/>
      <c r="M16" s="97"/>
      <c r="N16" s="61"/>
      <c r="O16" s="61"/>
      <c r="P16" s="98"/>
      <c r="Q16" s="95">
        <f t="shared" si="2"/>
        <v>0</v>
      </c>
      <c r="S16" s="105"/>
    </row>
    <row r="17" spans="2:19" ht="12.75">
      <c r="B17" s="32"/>
      <c r="C17" s="32" t="s">
        <v>29</v>
      </c>
      <c r="D17" s="33"/>
      <c r="E17" s="34"/>
      <c r="F17" s="34"/>
      <c r="G17" s="35"/>
      <c r="H17" s="34"/>
      <c r="I17" s="36"/>
      <c r="J17" s="37">
        <f aca="true" t="shared" si="3" ref="J17:J24">F17*G17*H17*I17</f>
        <v>0</v>
      </c>
      <c r="K17" s="90">
        <f t="shared" si="1"/>
        <v>0</v>
      </c>
      <c r="L17" s="38"/>
      <c r="M17" s="97"/>
      <c r="N17" s="61"/>
      <c r="O17" s="61"/>
      <c r="P17" s="98"/>
      <c r="Q17" s="95">
        <f t="shared" si="2"/>
        <v>0</v>
      </c>
      <c r="S17" s="105"/>
    </row>
    <row r="18" spans="2:19" ht="12.75">
      <c r="B18" s="32"/>
      <c r="C18" s="32" t="s">
        <v>30</v>
      </c>
      <c r="D18" s="33"/>
      <c r="E18" s="34"/>
      <c r="F18" s="34"/>
      <c r="G18" s="35"/>
      <c r="H18" s="34"/>
      <c r="I18" s="36"/>
      <c r="J18" s="37">
        <f t="shared" si="3"/>
        <v>0</v>
      </c>
      <c r="K18" s="90">
        <f t="shared" si="1"/>
        <v>0</v>
      </c>
      <c r="L18" s="38"/>
      <c r="M18" s="97"/>
      <c r="N18" s="61"/>
      <c r="O18" s="61"/>
      <c r="P18" s="98"/>
      <c r="Q18" s="95">
        <f t="shared" si="2"/>
        <v>0</v>
      </c>
      <c r="S18" s="105"/>
    </row>
    <row r="19" spans="2:19" ht="12.75">
      <c r="B19" s="32"/>
      <c r="C19" s="32" t="s">
        <v>31</v>
      </c>
      <c r="D19" s="33"/>
      <c r="E19" s="34"/>
      <c r="F19" s="34"/>
      <c r="G19" s="35"/>
      <c r="H19" s="34"/>
      <c r="I19" s="36"/>
      <c r="J19" s="37">
        <f t="shared" si="3"/>
        <v>0</v>
      </c>
      <c r="K19" s="90">
        <f t="shared" si="1"/>
        <v>0</v>
      </c>
      <c r="L19" s="38"/>
      <c r="M19" s="97"/>
      <c r="N19" s="61"/>
      <c r="O19" s="61"/>
      <c r="P19" s="98"/>
      <c r="Q19" s="95">
        <f t="shared" si="2"/>
        <v>0</v>
      </c>
      <c r="S19" s="105"/>
    </row>
    <row r="20" spans="2:19" ht="12.75">
      <c r="B20" s="32"/>
      <c r="C20" s="32" t="s">
        <v>32</v>
      </c>
      <c r="D20" s="33"/>
      <c r="E20" s="34"/>
      <c r="F20" s="34"/>
      <c r="G20" s="35"/>
      <c r="H20" s="34"/>
      <c r="I20" s="36"/>
      <c r="J20" s="37">
        <f t="shared" si="3"/>
        <v>0</v>
      </c>
      <c r="K20" s="90">
        <f t="shared" si="1"/>
        <v>0</v>
      </c>
      <c r="L20" s="38"/>
      <c r="M20" s="97"/>
      <c r="N20" s="61"/>
      <c r="O20" s="61"/>
      <c r="P20" s="98"/>
      <c r="Q20" s="95">
        <f t="shared" si="2"/>
        <v>0</v>
      </c>
      <c r="S20" s="105"/>
    </row>
    <row r="21" spans="2:19" ht="12.75">
      <c r="B21" s="32"/>
      <c r="C21" s="32" t="s">
        <v>33</v>
      </c>
      <c r="D21" s="33"/>
      <c r="E21" s="34"/>
      <c r="F21" s="34"/>
      <c r="G21" s="35"/>
      <c r="H21" s="34"/>
      <c r="I21" s="36"/>
      <c r="J21" s="37">
        <f t="shared" si="3"/>
        <v>0</v>
      </c>
      <c r="K21" s="90">
        <f t="shared" si="1"/>
        <v>0</v>
      </c>
      <c r="L21" s="38"/>
      <c r="M21" s="97"/>
      <c r="N21" s="61"/>
      <c r="O21" s="61"/>
      <c r="P21" s="98"/>
      <c r="Q21" s="95">
        <f t="shared" si="2"/>
        <v>0</v>
      </c>
      <c r="S21" s="105"/>
    </row>
    <row r="22" spans="2:19" ht="12.75">
      <c r="B22" s="32"/>
      <c r="C22" s="32" t="s">
        <v>34</v>
      </c>
      <c r="D22" s="33"/>
      <c r="E22" s="34"/>
      <c r="F22" s="34"/>
      <c r="G22" s="35"/>
      <c r="H22" s="34"/>
      <c r="I22" s="36"/>
      <c r="J22" s="37">
        <f t="shared" si="3"/>
        <v>0</v>
      </c>
      <c r="K22" s="90">
        <f t="shared" si="1"/>
        <v>0</v>
      </c>
      <c r="L22" s="38"/>
      <c r="M22" s="97"/>
      <c r="N22" s="61"/>
      <c r="O22" s="61"/>
      <c r="P22" s="98"/>
      <c r="Q22" s="95">
        <f t="shared" si="2"/>
        <v>0</v>
      </c>
      <c r="S22" s="105"/>
    </row>
    <row r="23" spans="2:19" ht="12.75">
      <c r="B23" s="32"/>
      <c r="C23" s="32" t="s">
        <v>35</v>
      </c>
      <c r="D23" s="33"/>
      <c r="E23" s="34"/>
      <c r="F23" s="34"/>
      <c r="G23" s="35"/>
      <c r="H23" s="34"/>
      <c r="I23" s="36"/>
      <c r="J23" s="37">
        <f t="shared" si="3"/>
        <v>0</v>
      </c>
      <c r="K23" s="90">
        <f t="shared" si="1"/>
        <v>0</v>
      </c>
      <c r="L23" s="38"/>
      <c r="M23" s="97"/>
      <c r="N23" s="61"/>
      <c r="O23" s="61"/>
      <c r="P23" s="98"/>
      <c r="Q23" s="95">
        <f t="shared" si="2"/>
        <v>0</v>
      </c>
      <c r="S23" s="105"/>
    </row>
    <row r="24" spans="2:19" ht="12.75">
      <c r="B24" s="32"/>
      <c r="C24" s="32" t="s">
        <v>36</v>
      </c>
      <c r="D24" s="33"/>
      <c r="E24" s="34"/>
      <c r="F24" s="34"/>
      <c r="G24" s="35"/>
      <c r="H24" s="34"/>
      <c r="I24" s="36"/>
      <c r="J24" s="37">
        <f t="shared" si="3"/>
        <v>0</v>
      </c>
      <c r="K24" s="90">
        <f t="shared" si="1"/>
        <v>0</v>
      </c>
      <c r="L24" s="38"/>
      <c r="M24" s="97"/>
      <c r="N24" s="61"/>
      <c r="O24" s="61"/>
      <c r="P24" s="98"/>
      <c r="Q24" s="95">
        <f t="shared" si="2"/>
        <v>0</v>
      </c>
      <c r="S24" s="105"/>
    </row>
    <row r="25" spans="2:19" ht="13.5" thickBot="1">
      <c r="B25" s="39"/>
      <c r="C25" s="39"/>
      <c r="D25" s="40" t="s">
        <v>37</v>
      </c>
      <c r="E25" s="40"/>
      <c r="F25" s="41"/>
      <c r="G25" s="42"/>
      <c r="H25" s="41"/>
      <c r="I25" s="41"/>
      <c r="J25" s="43">
        <f>SUM(J10:J20,J21:J24)</f>
        <v>0</v>
      </c>
      <c r="K25" s="91">
        <f>SUM(K10:K20,K21:K24)</f>
        <v>0</v>
      </c>
      <c r="L25" s="44"/>
      <c r="M25" s="99">
        <f>SUM(M10:M20,M21:M24)</f>
        <v>0</v>
      </c>
      <c r="N25" s="43">
        <f>SUM(N10:N20,N21:N24)</f>
        <v>0</v>
      </c>
      <c r="O25" s="43">
        <f>SUM(O10:O20,O21:O24)</f>
        <v>0</v>
      </c>
      <c r="P25" s="43">
        <f>SUM(P10:P20,P21:P24)</f>
        <v>0</v>
      </c>
      <c r="Q25" s="95">
        <f t="shared" si="2"/>
        <v>0</v>
      </c>
      <c r="S25" s="99"/>
    </row>
    <row r="26" spans="2:19" ht="15.75">
      <c r="B26" s="45"/>
      <c r="C26" s="45"/>
      <c r="D26" s="28" t="s">
        <v>38</v>
      </c>
      <c r="E26" s="28"/>
      <c r="F26" s="28"/>
      <c r="G26" s="28"/>
      <c r="H26" s="28"/>
      <c r="I26" s="28"/>
      <c r="J26" s="46"/>
      <c r="K26" s="92"/>
      <c r="L26" s="47"/>
      <c r="M26" s="100"/>
      <c r="N26" s="46"/>
      <c r="O26" s="46"/>
      <c r="P26" s="46"/>
      <c r="Q26" s="95">
        <f t="shared" si="2"/>
        <v>0</v>
      </c>
      <c r="S26" s="100"/>
    </row>
    <row r="27" spans="2:19" ht="21" customHeight="1">
      <c r="B27" s="32"/>
      <c r="C27" s="32" t="s">
        <v>39</v>
      </c>
      <c r="D27" s="33" t="s">
        <v>0</v>
      </c>
      <c r="E27" s="34" t="s">
        <v>21</v>
      </c>
      <c r="F27" s="34">
        <v>1</v>
      </c>
      <c r="G27" s="48"/>
      <c r="H27" s="34">
        <v>10</v>
      </c>
      <c r="I27" s="36">
        <v>0.3</v>
      </c>
      <c r="J27" s="37">
        <f aca="true" t="shared" si="4" ref="J27:J38">F27*G27*H27*I27</f>
        <v>0</v>
      </c>
      <c r="K27" s="90">
        <f aca="true" t="shared" si="5" ref="K27:K38">J27/$K$7</f>
        <v>0</v>
      </c>
      <c r="L27" s="38"/>
      <c r="M27" s="97"/>
      <c r="N27" s="61"/>
      <c r="O27" s="61"/>
      <c r="P27" s="98"/>
      <c r="Q27" s="95">
        <f t="shared" si="2"/>
        <v>0</v>
      </c>
      <c r="S27" s="110" t="s">
        <v>119</v>
      </c>
    </row>
    <row r="28" spans="2:19" ht="12.75">
      <c r="B28" s="32"/>
      <c r="C28" s="32" t="s">
        <v>40</v>
      </c>
      <c r="D28" s="33" t="s">
        <v>4</v>
      </c>
      <c r="E28" s="34" t="s">
        <v>21</v>
      </c>
      <c r="F28" s="34">
        <v>1</v>
      </c>
      <c r="G28" s="48"/>
      <c r="H28" s="34">
        <v>10</v>
      </c>
      <c r="I28" s="36">
        <v>0.3</v>
      </c>
      <c r="J28" s="49">
        <f t="shared" si="4"/>
        <v>0</v>
      </c>
      <c r="K28" s="90">
        <f t="shared" si="5"/>
        <v>0</v>
      </c>
      <c r="L28" s="38"/>
      <c r="M28" s="97"/>
      <c r="N28" s="61"/>
      <c r="O28" s="61"/>
      <c r="P28" s="98"/>
      <c r="Q28" s="95">
        <f t="shared" si="2"/>
        <v>0</v>
      </c>
      <c r="S28" s="105"/>
    </row>
    <row r="29" spans="2:19" ht="12.75">
      <c r="B29" s="32"/>
      <c r="C29" s="32" t="s">
        <v>41</v>
      </c>
      <c r="D29" s="50" t="s">
        <v>1</v>
      </c>
      <c r="E29" s="51" t="s">
        <v>21</v>
      </c>
      <c r="F29" s="51">
        <v>1</v>
      </c>
      <c r="G29" s="52"/>
      <c r="H29" s="51">
        <v>10</v>
      </c>
      <c r="I29" s="53">
        <v>0.3</v>
      </c>
      <c r="J29" s="49">
        <f t="shared" si="4"/>
        <v>0</v>
      </c>
      <c r="K29" s="90">
        <f t="shared" si="5"/>
        <v>0</v>
      </c>
      <c r="L29" s="38"/>
      <c r="M29" s="97"/>
      <c r="N29" s="61"/>
      <c r="O29" s="61"/>
      <c r="P29" s="98"/>
      <c r="Q29" s="95">
        <f t="shared" si="2"/>
        <v>0</v>
      </c>
      <c r="S29" s="105"/>
    </row>
    <row r="30" spans="2:19" ht="12.75">
      <c r="B30" s="32"/>
      <c r="C30" s="32" t="s">
        <v>42</v>
      </c>
      <c r="D30" s="33" t="s">
        <v>2</v>
      </c>
      <c r="E30" s="34" t="s">
        <v>21</v>
      </c>
      <c r="F30" s="34">
        <v>1</v>
      </c>
      <c r="G30" s="48"/>
      <c r="H30" s="34">
        <v>10</v>
      </c>
      <c r="I30" s="36">
        <v>0.3</v>
      </c>
      <c r="J30" s="49">
        <f t="shared" si="4"/>
        <v>0</v>
      </c>
      <c r="K30" s="90">
        <f t="shared" si="5"/>
        <v>0</v>
      </c>
      <c r="L30" s="38"/>
      <c r="M30" s="97"/>
      <c r="N30" s="61"/>
      <c r="O30" s="61"/>
      <c r="P30" s="98"/>
      <c r="Q30" s="95">
        <f t="shared" si="2"/>
        <v>0</v>
      </c>
      <c r="S30" s="105"/>
    </row>
    <row r="31" spans="2:19" ht="12.75">
      <c r="B31" s="32"/>
      <c r="C31" s="32" t="s">
        <v>43</v>
      </c>
      <c r="D31" s="33"/>
      <c r="E31" s="34"/>
      <c r="F31" s="34"/>
      <c r="G31" s="48"/>
      <c r="H31" s="34"/>
      <c r="I31" s="36"/>
      <c r="J31" s="49">
        <f t="shared" si="4"/>
        <v>0</v>
      </c>
      <c r="K31" s="90">
        <f t="shared" si="5"/>
        <v>0</v>
      </c>
      <c r="L31" s="38"/>
      <c r="M31" s="97"/>
      <c r="N31" s="61"/>
      <c r="O31" s="61"/>
      <c r="P31" s="98"/>
      <c r="Q31" s="95">
        <f t="shared" si="2"/>
        <v>0</v>
      </c>
      <c r="S31" s="105"/>
    </row>
    <row r="32" spans="2:19" ht="12.75">
      <c r="B32" s="32"/>
      <c r="C32" s="32" t="s">
        <v>44</v>
      </c>
      <c r="D32" s="54"/>
      <c r="E32" s="55"/>
      <c r="F32" s="55"/>
      <c r="G32" s="56"/>
      <c r="H32" s="55"/>
      <c r="I32" s="57"/>
      <c r="J32" s="58">
        <f t="shared" si="4"/>
        <v>0</v>
      </c>
      <c r="K32" s="90">
        <f t="shared" si="5"/>
        <v>0</v>
      </c>
      <c r="L32" s="38"/>
      <c r="M32" s="97"/>
      <c r="N32" s="61"/>
      <c r="O32" s="61"/>
      <c r="P32" s="98"/>
      <c r="Q32" s="95">
        <f t="shared" si="2"/>
        <v>0</v>
      </c>
      <c r="S32" s="105"/>
    </row>
    <row r="33" spans="2:19" ht="12.75">
      <c r="B33" s="59"/>
      <c r="C33" s="59" t="s">
        <v>45</v>
      </c>
      <c r="D33" s="60"/>
      <c r="E33" s="61"/>
      <c r="F33" s="61"/>
      <c r="G33" s="62"/>
      <c r="H33" s="61"/>
      <c r="I33" s="63"/>
      <c r="J33" s="64">
        <f t="shared" si="4"/>
        <v>0</v>
      </c>
      <c r="K33" s="90">
        <f t="shared" si="5"/>
        <v>0</v>
      </c>
      <c r="L33" s="38"/>
      <c r="M33" s="97"/>
      <c r="N33" s="61"/>
      <c r="O33" s="61"/>
      <c r="P33" s="98"/>
      <c r="Q33" s="95">
        <f t="shared" si="2"/>
        <v>0</v>
      </c>
      <c r="S33" s="105"/>
    </row>
    <row r="34" spans="2:19" ht="12.75">
      <c r="B34" s="59"/>
      <c r="C34" s="59" t="s">
        <v>46</v>
      </c>
      <c r="D34" s="60"/>
      <c r="E34" s="61"/>
      <c r="F34" s="61"/>
      <c r="G34" s="62"/>
      <c r="H34" s="61"/>
      <c r="I34" s="63"/>
      <c r="J34" s="49">
        <f t="shared" si="4"/>
        <v>0</v>
      </c>
      <c r="K34" s="90">
        <f t="shared" si="5"/>
        <v>0</v>
      </c>
      <c r="L34" s="38"/>
      <c r="M34" s="97"/>
      <c r="N34" s="61"/>
      <c r="O34" s="61"/>
      <c r="P34" s="98"/>
      <c r="Q34" s="95">
        <f t="shared" si="2"/>
        <v>0</v>
      </c>
      <c r="S34" s="105"/>
    </row>
    <row r="35" spans="2:19" ht="12.75">
      <c r="B35" s="59"/>
      <c r="C35" s="59" t="s">
        <v>47</v>
      </c>
      <c r="D35" s="50"/>
      <c r="E35" s="51"/>
      <c r="F35" s="51"/>
      <c r="G35" s="52"/>
      <c r="H35" s="51"/>
      <c r="I35" s="53"/>
      <c r="J35" s="49">
        <f t="shared" si="4"/>
        <v>0</v>
      </c>
      <c r="K35" s="90">
        <f t="shared" si="5"/>
        <v>0</v>
      </c>
      <c r="L35" s="38"/>
      <c r="M35" s="97"/>
      <c r="N35" s="61"/>
      <c r="O35" s="61"/>
      <c r="P35" s="98"/>
      <c r="Q35" s="95">
        <f t="shared" si="2"/>
        <v>0</v>
      </c>
      <c r="S35" s="105"/>
    </row>
    <row r="36" spans="2:19" ht="12.75">
      <c r="B36" s="59"/>
      <c r="C36" s="59" t="s">
        <v>48</v>
      </c>
      <c r="D36" s="60"/>
      <c r="E36" s="61"/>
      <c r="F36" s="61"/>
      <c r="G36" s="62"/>
      <c r="H36" s="61"/>
      <c r="I36" s="63"/>
      <c r="J36" s="49">
        <f t="shared" si="4"/>
        <v>0</v>
      </c>
      <c r="K36" s="90">
        <f t="shared" si="5"/>
        <v>0</v>
      </c>
      <c r="L36" s="38"/>
      <c r="M36" s="97"/>
      <c r="N36" s="61"/>
      <c r="O36" s="61"/>
      <c r="P36" s="98"/>
      <c r="Q36" s="95">
        <f t="shared" si="2"/>
        <v>0</v>
      </c>
      <c r="S36" s="105"/>
    </row>
    <row r="37" spans="2:19" ht="12.75">
      <c r="B37" s="59"/>
      <c r="C37" s="59" t="s">
        <v>49</v>
      </c>
      <c r="D37" s="60"/>
      <c r="E37" s="61"/>
      <c r="F37" s="61"/>
      <c r="G37" s="62"/>
      <c r="H37" s="61"/>
      <c r="I37" s="63"/>
      <c r="J37" s="49">
        <f t="shared" si="4"/>
        <v>0</v>
      </c>
      <c r="K37" s="90">
        <f t="shared" si="5"/>
        <v>0</v>
      </c>
      <c r="L37" s="38"/>
      <c r="M37" s="97"/>
      <c r="N37" s="61"/>
      <c r="O37" s="61"/>
      <c r="P37" s="98"/>
      <c r="Q37" s="95">
        <f t="shared" si="2"/>
        <v>0</v>
      </c>
      <c r="S37" s="105"/>
    </row>
    <row r="38" spans="2:19" ht="12.75">
      <c r="B38" s="59"/>
      <c r="C38" s="59" t="s">
        <v>50</v>
      </c>
      <c r="D38" s="54"/>
      <c r="E38" s="55"/>
      <c r="F38" s="55"/>
      <c r="G38" s="56"/>
      <c r="H38" s="55"/>
      <c r="I38" s="57"/>
      <c r="J38" s="58">
        <f t="shared" si="4"/>
        <v>0</v>
      </c>
      <c r="K38" s="90">
        <f t="shared" si="5"/>
        <v>0</v>
      </c>
      <c r="L38" s="38"/>
      <c r="M38" s="97"/>
      <c r="N38" s="61"/>
      <c r="O38" s="61"/>
      <c r="P38" s="98"/>
      <c r="Q38" s="95">
        <f t="shared" si="2"/>
        <v>0</v>
      </c>
      <c r="S38" s="105"/>
    </row>
    <row r="39" spans="2:19" ht="13.5" thickBot="1">
      <c r="B39" s="39"/>
      <c r="C39" s="39"/>
      <c r="D39" s="40" t="s">
        <v>37</v>
      </c>
      <c r="E39" s="40"/>
      <c r="F39" s="41"/>
      <c r="G39" s="41"/>
      <c r="H39" s="41"/>
      <c r="I39" s="41"/>
      <c r="J39" s="43">
        <f>SUM(J27:J38)</f>
        <v>0</v>
      </c>
      <c r="K39" s="91">
        <f>SUM(K27:K38)</f>
        <v>0</v>
      </c>
      <c r="L39" s="65"/>
      <c r="M39" s="99">
        <f>SUM(M27:M38)</f>
        <v>0</v>
      </c>
      <c r="N39" s="43">
        <f>SUM(N27:N38)</f>
        <v>0</v>
      </c>
      <c r="O39" s="43">
        <f>SUM(O27:O38)</f>
        <v>0</v>
      </c>
      <c r="P39" s="43">
        <f>SUM(P27:P38)</f>
        <v>0</v>
      </c>
      <c r="Q39" s="95">
        <f t="shared" si="2"/>
        <v>0</v>
      </c>
      <c r="S39" s="99"/>
    </row>
    <row r="40" spans="2:19" ht="15.75">
      <c r="B40" s="45"/>
      <c r="C40" s="45"/>
      <c r="D40" s="28" t="s">
        <v>51</v>
      </c>
      <c r="E40" s="28"/>
      <c r="F40" s="28"/>
      <c r="G40" s="28"/>
      <c r="H40" s="28"/>
      <c r="I40" s="28"/>
      <c r="J40" s="46"/>
      <c r="K40" s="92"/>
      <c r="L40" s="47"/>
      <c r="M40" s="100"/>
      <c r="N40" s="46"/>
      <c r="O40" s="46"/>
      <c r="P40" s="46"/>
      <c r="Q40" s="95">
        <f t="shared" si="2"/>
        <v>0</v>
      </c>
      <c r="S40" s="100"/>
    </row>
    <row r="41" spans="2:19" ht="15.75">
      <c r="B41" s="66"/>
      <c r="C41" s="66"/>
      <c r="D41" s="67" t="s">
        <v>52</v>
      </c>
      <c r="E41" s="68"/>
      <c r="F41" s="68"/>
      <c r="G41" s="68"/>
      <c r="H41" s="68"/>
      <c r="I41" s="68"/>
      <c r="J41" s="69"/>
      <c r="K41" s="93"/>
      <c r="L41" s="70"/>
      <c r="M41" s="93"/>
      <c r="N41" s="69"/>
      <c r="O41" s="69"/>
      <c r="P41" s="69"/>
      <c r="Q41" s="95">
        <f t="shared" si="2"/>
        <v>0</v>
      </c>
      <c r="S41" s="93"/>
    </row>
    <row r="42" spans="2:19" ht="60" customHeight="1">
      <c r="B42" s="32"/>
      <c r="C42" s="32" t="s">
        <v>53</v>
      </c>
      <c r="D42" s="60" t="s">
        <v>6</v>
      </c>
      <c r="E42" s="61" t="s">
        <v>23</v>
      </c>
      <c r="F42" s="61">
        <v>1</v>
      </c>
      <c r="G42" s="62"/>
      <c r="H42" s="61">
        <v>10</v>
      </c>
      <c r="I42" s="63">
        <v>0.3</v>
      </c>
      <c r="J42" s="71">
        <f aca="true" t="shared" si="6" ref="J42:J53">F42*G42*H42*I42</f>
        <v>0</v>
      </c>
      <c r="K42" s="90">
        <f aca="true" t="shared" si="7" ref="K42:K53">J42/$K$7</f>
        <v>0</v>
      </c>
      <c r="L42" s="72"/>
      <c r="M42" s="97"/>
      <c r="N42" s="61"/>
      <c r="O42" s="61"/>
      <c r="P42" s="98"/>
      <c r="Q42" s="95">
        <f t="shared" si="2"/>
        <v>0</v>
      </c>
      <c r="S42" s="110" t="s">
        <v>120</v>
      </c>
    </row>
    <row r="43" spans="2:19" ht="12.75">
      <c r="B43" s="59"/>
      <c r="C43" s="59" t="s">
        <v>54</v>
      </c>
      <c r="D43" s="60" t="s">
        <v>5</v>
      </c>
      <c r="E43" s="61" t="s">
        <v>23</v>
      </c>
      <c r="F43" s="61">
        <v>1</v>
      </c>
      <c r="G43" s="62"/>
      <c r="H43" s="61">
        <v>10</v>
      </c>
      <c r="I43" s="63">
        <v>0.3</v>
      </c>
      <c r="J43" s="71">
        <f t="shared" si="6"/>
        <v>0</v>
      </c>
      <c r="K43" s="90">
        <f t="shared" si="7"/>
        <v>0</v>
      </c>
      <c r="L43" s="72"/>
      <c r="M43" s="97"/>
      <c r="N43" s="61"/>
      <c r="O43" s="61"/>
      <c r="P43" s="98"/>
      <c r="Q43" s="95">
        <f t="shared" si="2"/>
        <v>0</v>
      </c>
      <c r="S43" s="105"/>
    </row>
    <row r="44" spans="2:19" ht="12.75">
      <c r="B44" s="59"/>
      <c r="C44" s="59" t="s">
        <v>55</v>
      </c>
      <c r="D44" s="60"/>
      <c r="E44" s="61"/>
      <c r="F44" s="61"/>
      <c r="G44" s="62"/>
      <c r="H44" s="61"/>
      <c r="I44" s="63"/>
      <c r="J44" s="71">
        <f t="shared" si="6"/>
        <v>0</v>
      </c>
      <c r="K44" s="90">
        <f t="shared" si="7"/>
        <v>0</v>
      </c>
      <c r="L44" s="72"/>
      <c r="M44" s="97"/>
      <c r="N44" s="61"/>
      <c r="O44" s="61"/>
      <c r="P44" s="98"/>
      <c r="Q44" s="95">
        <f t="shared" si="2"/>
        <v>0</v>
      </c>
      <c r="S44" s="105"/>
    </row>
    <row r="45" spans="2:19" ht="12.75">
      <c r="B45" s="59"/>
      <c r="C45" s="59" t="s">
        <v>56</v>
      </c>
      <c r="D45" s="60"/>
      <c r="E45" s="61"/>
      <c r="F45" s="61"/>
      <c r="G45" s="62"/>
      <c r="H45" s="61"/>
      <c r="I45" s="63"/>
      <c r="J45" s="71">
        <f t="shared" si="6"/>
        <v>0</v>
      </c>
      <c r="K45" s="90">
        <f t="shared" si="7"/>
        <v>0</v>
      </c>
      <c r="L45" s="72"/>
      <c r="M45" s="97"/>
      <c r="N45" s="61"/>
      <c r="O45" s="61"/>
      <c r="P45" s="98"/>
      <c r="Q45" s="95">
        <f t="shared" si="2"/>
        <v>0</v>
      </c>
      <c r="S45" s="105"/>
    </row>
    <row r="46" spans="2:19" ht="12.75">
      <c r="B46" s="59"/>
      <c r="C46" s="59" t="s">
        <v>57</v>
      </c>
      <c r="D46" s="60"/>
      <c r="E46" s="61"/>
      <c r="F46" s="61"/>
      <c r="G46" s="62"/>
      <c r="H46" s="61"/>
      <c r="I46" s="63"/>
      <c r="J46" s="71">
        <f t="shared" si="6"/>
        <v>0</v>
      </c>
      <c r="K46" s="90">
        <f t="shared" si="7"/>
        <v>0</v>
      </c>
      <c r="L46" s="72"/>
      <c r="M46" s="97"/>
      <c r="N46" s="61"/>
      <c r="O46" s="61"/>
      <c r="P46" s="98"/>
      <c r="Q46" s="95">
        <f t="shared" si="2"/>
        <v>0</v>
      </c>
      <c r="S46" s="105"/>
    </row>
    <row r="47" spans="2:19" ht="12.75">
      <c r="B47" s="59"/>
      <c r="C47" s="59" t="s">
        <v>58</v>
      </c>
      <c r="D47" s="60"/>
      <c r="E47" s="61"/>
      <c r="F47" s="61"/>
      <c r="G47" s="62"/>
      <c r="H47" s="61"/>
      <c r="I47" s="63"/>
      <c r="J47" s="71">
        <f t="shared" si="6"/>
        <v>0</v>
      </c>
      <c r="K47" s="90">
        <f t="shared" si="7"/>
        <v>0</v>
      </c>
      <c r="L47" s="72"/>
      <c r="M47" s="97"/>
      <c r="N47" s="61"/>
      <c r="O47" s="61"/>
      <c r="P47" s="98"/>
      <c r="Q47" s="95">
        <f t="shared" si="2"/>
        <v>0</v>
      </c>
      <c r="S47" s="105"/>
    </row>
    <row r="48" spans="2:19" ht="12.75">
      <c r="B48" s="59"/>
      <c r="C48" s="59" t="s">
        <v>59</v>
      </c>
      <c r="D48" s="60"/>
      <c r="E48" s="61"/>
      <c r="F48" s="61"/>
      <c r="G48" s="62"/>
      <c r="H48" s="61"/>
      <c r="I48" s="63"/>
      <c r="J48" s="71">
        <f t="shared" si="6"/>
        <v>0</v>
      </c>
      <c r="K48" s="90">
        <f t="shared" si="7"/>
        <v>0</v>
      </c>
      <c r="L48" s="72"/>
      <c r="M48" s="97"/>
      <c r="N48" s="61"/>
      <c r="O48" s="61"/>
      <c r="P48" s="98"/>
      <c r="Q48" s="95">
        <f t="shared" si="2"/>
        <v>0</v>
      </c>
      <c r="S48" s="105"/>
    </row>
    <row r="49" spans="2:19" ht="12.75">
      <c r="B49" s="59"/>
      <c r="C49" s="59" t="s">
        <v>60</v>
      </c>
      <c r="D49" s="60"/>
      <c r="E49" s="61"/>
      <c r="F49" s="61"/>
      <c r="G49" s="62"/>
      <c r="H49" s="61"/>
      <c r="I49" s="63"/>
      <c r="J49" s="71">
        <f t="shared" si="6"/>
        <v>0</v>
      </c>
      <c r="K49" s="90">
        <f t="shared" si="7"/>
        <v>0</v>
      </c>
      <c r="L49" s="72"/>
      <c r="M49" s="97"/>
      <c r="N49" s="61"/>
      <c r="O49" s="61"/>
      <c r="P49" s="98"/>
      <c r="Q49" s="95">
        <f t="shared" si="2"/>
        <v>0</v>
      </c>
      <c r="S49" s="105"/>
    </row>
    <row r="50" spans="2:19" ht="12.75">
      <c r="B50" s="59"/>
      <c r="C50" s="59" t="s">
        <v>61</v>
      </c>
      <c r="D50" s="60"/>
      <c r="E50" s="61"/>
      <c r="F50" s="61"/>
      <c r="G50" s="62"/>
      <c r="H50" s="61"/>
      <c r="I50" s="63"/>
      <c r="J50" s="71">
        <f t="shared" si="6"/>
        <v>0</v>
      </c>
      <c r="K50" s="90">
        <f t="shared" si="7"/>
        <v>0</v>
      </c>
      <c r="L50" s="72"/>
      <c r="M50" s="97"/>
      <c r="N50" s="61"/>
      <c r="O50" s="61"/>
      <c r="P50" s="98"/>
      <c r="Q50" s="95">
        <f t="shared" si="2"/>
        <v>0</v>
      </c>
      <c r="S50" s="105"/>
    </row>
    <row r="51" spans="2:19" ht="12.75">
      <c r="B51" s="59"/>
      <c r="C51" s="59" t="s">
        <v>62</v>
      </c>
      <c r="D51" s="60"/>
      <c r="E51" s="61"/>
      <c r="F51" s="61"/>
      <c r="G51" s="62"/>
      <c r="H51" s="61"/>
      <c r="I51" s="63"/>
      <c r="J51" s="71">
        <f t="shared" si="6"/>
        <v>0</v>
      </c>
      <c r="K51" s="90">
        <f t="shared" si="7"/>
        <v>0</v>
      </c>
      <c r="L51" s="72"/>
      <c r="M51" s="97"/>
      <c r="N51" s="61"/>
      <c r="O51" s="61"/>
      <c r="P51" s="98"/>
      <c r="Q51" s="95">
        <f t="shared" si="2"/>
        <v>0</v>
      </c>
      <c r="S51" s="105"/>
    </row>
    <row r="52" spans="2:19" ht="12.75">
      <c r="B52" s="59"/>
      <c r="C52" s="59" t="s">
        <v>63</v>
      </c>
      <c r="D52" s="60"/>
      <c r="E52" s="61"/>
      <c r="F52" s="61"/>
      <c r="G52" s="62"/>
      <c r="H52" s="61"/>
      <c r="I52" s="63"/>
      <c r="J52" s="71">
        <f t="shared" si="6"/>
        <v>0</v>
      </c>
      <c r="K52" s="90">
        <f t="shared" si="7"/>
        <v>0</v>
      </c>
      <c r="L52" s="72"/>
      <c r="M52" s="97"/>
      <c r="N52" s="61"/>
      <c r="O52" s="61"/>
      <c r="P52" s="98"/>
      <c r="Q52" s="95">
        <f t="shared" si="2"/>
        <v>0</v>
      </c>
      <c r="S52" s="105"/>
    </row>
    <row r="53" spans="2:19" ht="12.75">
      <c r="B53" s="59"/>
      <c r="C53" s="59" t="s">
        <v>64</v>
      </c>
      <c r="D53" s="60"/>
      <c r="E53" s="61"/>
      <c r="F53" s="61"/>
      <c r="G53" s="62"/>
      <c r="H53" s="61"/>
      <c r="I53" s="63"/>
      <c r="J53" s="71">
        <f t="shared" si="6"/>
        <v>0</v>
      </c>
      <c r="K53" s="90">
        <f t="shared" si="7"/>
        <v>0</v>
      </c>
      <c r="L53" s="72"/>
      <c r="M53" s="97"/>
      <c r="N53" s="61"/>
      <c r="O53" s="61"/>
      <c r="P53" s="98"/>
      <c r="Q53" s="95">
        <f t="shared" si="2"/>
        <v>0</v>
      </c>
      <c r="S53" s="105"/>
    </row>
    <row r="54" spans="2:19" ht="15.75">
      <c r="B54" s="73"/>
      <c r="C54" s="73"/>
      <c r="D54" s="74" t="s">
        <v>65</v>
      </c>
      <c r="E54" s="68"/>
      <c r="F54" s="68"/>
      <c r="G54" s="68"/>
      <c r="H54" s="68"/>
      <c r="I54" s="68"/>
      <c r="J54" s="69"/>
      <c r="K54" s="93"/>
      <c r="L54" s="70"/>
      <c r="M54" s="93"/>
      <c r="N54" s="69"/>
      <c r="O54" s="69"/>
      <c r="P54" s="69"/>
      <c r="Q54" s="95">
        <f t="shared" si="2"/>
        <v>0</v>
      </c>
      <c r="S54" s="93"/>
    </row>
    <row r="55" spans="2:19" ht="12.75">
      <c r="B55" s="59"/>
      <c r="C55" s="59" t="s">
        <v>66</v>
      </c>
      <c r="D55" s="60"/>
      <c r="E55" s="61" t="s">
        <v>21</v>
      </c>
      <c r="F55" s="61">
        <v>1</v>
      </c>
      <c r="G55" s="62"/>
      <c r="H55" s="61">
        <v>10</v>
      </c>
      <c r="I55" s="63">
        <v>0.3</v>
      </c>
      <c r="J55" s="71">
        <f>F55*G55*H55*I55</f>
        <v>0</v>
      </c>
      <c r="K55" s="90">
        <f aca="true" t="shared" si="8" ref="K55:K66">J55/$K$7</f>
        <v>0</v>
      </c>
      <c r="L55" s="72"/>
      <c r="M55" s="97"/>
      <c r="N55" s="61"/>
      <c r="O55" s="61"/>
      <c r="P55" s="98"/>
      <c r="Q55" s="95">
        <f t="shared" si="2"/>
        <v>0</v>
      </c>
      <c r="S55" s="105"/>
    </row>
    <row r="56" spans="2:19" ht="12.75">
      <c r="B56" s="59"/>
      <c r="C56" s="59" t="s">
        <v>67</v>
      </c>
      <c r="D56" s="60"/>
      <c r="E56" s="61" t="s">
        <v>21</v>
      </c>
      <c r="F56" s="61">
        <v>1</v>
      </c>
      <c r="G56" s="62"/>
      <c r="H56" s="61">
        <v>10</v>
      </c>
      <c r="I56" s="63">
        <v>0.3</v>
      </c>
      <c r="J56" s="71">
        <f aca="true" t="shared" si="9" ref="J56:J66">F56*G56*H56*I56</f>
        <v>0</v>
      </c>
      <c r="K56" s="90">
        <f t="shared" si="8"/>
        <v>0</v>
      </c>
      <c r="L56" s="72"/>
      <c r="M56" s="97"/>
      <c r="N56" s="61"/>
      <c r="O56" s="61"/>
      <c r="P56" s="98"/>
      <c r="Q56" s="95">
        <f t="shared" si="2"/>
        <v>0</v>
      </c>
      <c r="S56" s="105"/>
    </row>
    <row r="57" spans="2:19" ht="12.75">
      <c r="B57" s="59"/>
      <c r="C57" s="59" t="s">
        <v>68</v>
      </c>
      <c r="D57" s="60"/>
      <c r="E57" s="61" t="s">
        <v>21</v>
      </c>
      <c r="F57" s="61">
        <v>1</v>
      </c>
      <c r="G57" s="62"/>
      <c r="H57" s="61">
        <v>10</v>
      </c>
      <c r="I57" s="63">
        <v>0.3</v>
      </c>
      <c r="J57" s="71">
        <f t="shared" si="9"/>
        <v>0</v>
      </c>
      <c r="K57" s="90">
        <f t="shared" si="8"/>
        <v>0</v>
      </c>
      <c r="L57" s="72"/>
      <c r="M57" s="97"/>
      <c r="N57" s="61"/>
      <c r="O57" s="61"/>
      <c r="P57" s="98"/>
      <c r="Q57" s="95">
        <f t="shared" si="2"/>
        <v>0</v>
      </c>
      <c r="S57" s="105"/>
    </row>
    <row r="58" spans="2:19" ht="12.75">
      <c r="B58" s="59"/>
      <c r="C58" s="59" t="s">
        <v>69</v>
      </c>
      <c r="D58" s="60"/>
      <c r="E58" s="61" t="s">
        <v>21</v>
      </c>
      <c r="F58" s="61">
        <v>1</v>
      </c>
      <c r="G58" s="62"/>
      <c r="H58" s="61">
        <v>10</v>
      </c>
      <c r="I58" s="63">
        <v>0.3</v>
      </c>
      <c r="J58" s="71">
        <f t="shared" si="9"/>
        <v>0</v>
      </c>
      <c r="K58" s="90">
        <f t="shared" si="8"/>
        <v>0</v>
      </c>
      <c r="L58" s="72"/>
      <c r="M58" s="97"/>
      <c r="N58" s="61"/>
      <c r="O58" s="61"/>
      <c r="P58" s="98"/>
      <c r="Q58" s="95">
        <f t="shared" si="2"/>
        <v>0</v>
      </c>
      <c r="S58" s="105"/>
    </row>
    <row r="59" spans="2:19" ht="12.75">
      <c r="B59" s="59"/>
      <c r="C59" s="59" t="s">
        <v>70</v>
      </c>
      <c r="D59" s="60"/>
      <c r="E59" s="61" t="s">
        <v>21</v>
      </c>
      <c r="F59" s="61">
        <v>1</v>
      </c>
      <c r="G59" s="62"/>
      <c r="H59" s="61">
        <v>10</v>
      </c>
      <c r="I59" s="63">
        <v>0.3</v>
      </c>
      <c r="J59" s="71">
        <f t="shared" si="9"/>
        <v>0</v>
      </c>
      <c r="K59" s="90">
        <f t="shared" si="8"/>
        <v>0</v>
      </c>
      <c r="L59" s="72"/>
      <c r="M59" s="97"/>
      <c r="N59" s="61"/>
      <c r="O59" s="61"/>
      <c r="P59" s="98"/>
      <c r="Q59" s="95">
        <f t="shared" si="2"/>
        <v>0</v>
      </c>
      <c r="S59" s="105"/>
    </row>
    <row r="60" spans="2:19" ht="12.75">
      <c r="B60" s="59"/>
      <c r="C60" s="59" t="s">
        <v>71</v>
      </c>
      <c r="D60" s="60"/>
      <c r="E60" s="61"/>
      <c r="F60" s="61"/>
      <c r="G60" s="62"/>
      <c r="H60" s="61"/>
      <c r="I60" s="63"/>
      <c r="J60" s="71">
        <f t="shared" si="9"/>
        <v>0</v>
      </c>
      <c r="K60" s="90">
        <f t="shared" si="8"/>
        <v>0</v>
      </c>
      <c r="L60" s="72"/>
      <c r="M60" s="97"/>
      <c r="N60" s="61"/>
      <c r="O60" s="61"/>
      <c r="P60" s="98"/>
      <c r="Q60" s="95">
        <f t="shared" si="2"/>
        <v>0</v>
      </c>
      <c r="S60" s="105"/>
    </row>
    <row r="61" spans="2:19" ht="12.75">
      <c r="B61" s="59"/>
      <c r="C61" s="59" t="s">
        <v>72</v>
      </c>
      <c r="D61" s="60"/>
      <c r="E61" s="61"/>
      <c r="F61" s="61"/>
      <c r="G61" s="62"/>
      <c r="H61" s="61"/>
      <c r="I61" s="63"/>
      <c r="J61" s="71">
        <f t="shared" si="9"/>
        <v>0</v>
      </c>
      <c r="K61" s="90">
        <f t="shared" si="8"/>
        <v>0</v>
      </c>
      <c r="L61" s="72"/>
      <c r="M61" s="97"/>
      <c r="N61" s="61"/>
      <c r="O61" s="61"/>
      <c r="P61" s="98"/>
      <c r="Q61" s="95">
        <f t="shared" si="2"/>
        <v>0</v>
      </c>
      <c r="S61" s="105"/>
    </row>
    <row r="62" spans="2:19" ht="12.75">
      <c r="B62" s="59"/>
      <c r="C62" s="59" t="s">
        <v>73</v>
      </c>
      <c r="D62" s="60"/>
      <c r="E62" s="61"/>
      <c r="F62" s="61"/>
      <c r="G62" s="62"/>
      <c r="H62" s="61"/>
      <c r="I62" s="63"/>
      <c r="J62" s="71">
        <f t="shared" si="9"/>
        <v>0</v>
      </c>
      <c r="K62" s="90">
        <f t="shared" si="8"/>
        <v>0</v>
      </c>
      <c r="L62" s="72"/>
      <c r="M62" s="97"/>
      <c r="N62" s="61"/>
      <c r="O62" s="61"/>
      <c r="P62" s="98"/>
      <c r="Q62" s="95">
        <f t="shared" si="2"/>
        <v>0</v>
      </c>
      <c r="S62" s="105"/>
    </row>
    <row r="63" spans="2:19" ht="12.75">
      <c r="B63" s="59"/>
      <c r="C63" s="59" t="s">
        <v>74</v>
      </c>
      <c r="D63" s="60"/>
      <c r="E63" s="61"/>
      <c r="F63" s="61"/>
      <c r="G63" s="62"/>
      <c r="H63" s="61"/>
      <c r="I63" s="63"/>
      <c r="J63" s="71">
        <f t="shared" si="9"/>
        <v>0</v>
      </c>
      <c r="K63" s="90">
        <f t="shared" si="8"/>
        <v>0</v>
      </c>
      <c r="L63" s="72"/>
      <c r="M63" s="97"/>
      <c r="N63" s="61"/>
      <c r="O63" s="61"/>
      <c r="P63" s="98"/>
      <c r="Q63" s="95">
        <f t="shared" si="2"/>
        <v>0</v>
      </c>
      <c r="S63" s="105"/>
    </row>
    <row r="64" spans="2:19" ht="12.75">
      <c r="B64" s="59"/>
      <c r="C64" s="59" t="s">
        <v>75</v>
      </c>
      <c r="D64" s="60"/>
      <c r="E64" s="61"/>
      <c r="F64" s="61"/>
      <c r="G64" s="62"/>
      <c r="H64" s="61"/>
      <c r="I64" s="63"/>
      <c r="J64" s="71">
        <f t="shared" si="9"/>
        <v>0</v>
      </c>
      <c r="K64" s="90">
        <f t="shared" si="8"/>
        <v>0</v>
      </c>
      <c r="L64" s="72"/>
      <c r="M64" s="97"/>
      <c r="N64" s="61"/>
      <c r="O64" s="61"/>
      <c r="P64" s="98"/>
      <c r="Q64" s="95">
        <f t="shared" si="2"/>
        <v>0</v>
      </c>
      <c r="S64" s="105"/>
    </row>
    <row r="65" spans="2:19" ht="12.75">
      <c r="B65" s="59"/>
      <c r="C65" s="59" t="s">
        <v>76</v>
      </c>
      <c r="D65" s="60"/>
      <c r="E65" s="61"/>
      <c r="F65" s="61"/>
      <c r="G65" s="62"/>
      <c r="H65" s="61"/>
      <c r="I65" s="63"/>
      <c r="J65" s="71">
        <f t="shared" si="9"/>
        <v>0</v>
      </c>
      <c r="K65" s="90">
        <f t="shared" si="8"/>
        <v>0</v>
      </c>
      <c r="L65" s="72"/>
      <c r="M65" s="97"/>
      <c r="N65" s="61"/>
      <c r="O65" s="61"/>
      <c r="P65" s="98"/>
      <c r="Q65" s="95">
        <f t="shared" si="2"/>
        <v>0</v>
      </c>
      <c r="S65" s="105"/>
    </row>
    <row r="66" spans="2:19" ht="12.75">
      <c r="B66" s="59"/>
      <c r="C66" s="59" t="s">
        <v>77</v>
      </c>
      <c r="D66" s="60"/>
      <c r="E66" s="61"/>
      <c r="F66" s="61"/>
      <c r="G66" s="62"/>
      <c r="H66" s="61"/>
      <c r="I66" s="63"/>
      <c r="J66" s="71">
        <f t="shared" si="9"/>
        <v>0</v>
      </c>
      <c r="K66" s="90">
        <f t="shared" si="8"/>
        <v>0</v>
      </c>
      <c r="L66" s="72"/>
      <c r="M66" s="97"/>
      <c r="N66" s="61"/>
      <c r="O66" s="61"/>
      <c r="P66" s="98"/>
      <c r="Q66" s="95">
        <f t="shared" si="2"/>
        <v>0</v>
      </c>
      <c r="S66" s="105"/>
    </row>
    <row r="67" spans="2:19" ht="15.75">
      <c r="B67" s="73"/>
      <c r="C67" s="73"/>
      <c r="D67" s="67" t="s">
        <v>78</v>
      </c>
      <c r="E67" s="68"/>
      <c r="F67" s="68"/>
      <c r="G67" s="68"/>
      <c r="H67" s="68"/>
      <c r="I67" s="68"/>
      <c r="J67" s="69"/>
      <c r="K67" s="93"/>
      <c r="L67" s="70"/>
      <c r="M67" s="93"/>
      <c r="N67" s="69"/>
      <c r="O67" s="69"/>
      <c r="P67" s="69"/>
      <c r="Q67" s="95">
        <f t="shared" si="2"/>
        <v>0</v>
      </c>
      <c r="S67" s="93"/>
    </row>
    <row r="68" spans="2:19" ht="12.75">
      <c r="B68" s="59"/>
      <c r="C68" s="59" t="s">
        <v>79</v>
      </c>
      <c r="D68" s="60"/>
      <c r="E68" s="61" t="s">
        <v>23</v>
      </c>
      <c r="F68" s="61">
        <v>2</v>
      </c>
      <c r="G68" s="62">
        <v>1000</v>
      </c>
      <c r="H68" s="61">
        <v>10</v>
      </c>
      <c r="I68" s="63">
        <v>0.3</v>
      </c>
      <c r="J68" s="71">
        <f aca="true" t="shared" si="10" ref="J68:J79">F68*G68*H68*I68</f>
        <v>6000</v>
      </c>
      <c r="K68" s="90">
        <f aca="true" t="shared" si="11" ref="K68:K79">J68/$K$7</f>
        <v>10.203404876207191</v>
      </c>
      <c r="L68" s="72"/>
      <c r="M68" s="97"/>
      <c r="N68" s="61"/>
      <c r="O68" s="61"/>
      <c r="P68" s="98"/>
      <c r="Q68" s="95">
        <f t="shared" si="2"/>
        <v>6000</v>
      </c>
      <c r="S68" s="105"/>
    </row>
    <row r="69" spans="2:19" ht="12.75">
      <c r="B69" s="59"/>
      <c r="C69" s="59" t="s">
        <v>80</v>
      </c>
      <c r="D69" s="60"/>
      <c r="E69" s="61" t="s">
        <v>23</v>
      </c>
      <c r="F69" s="61">
        <v>2</v>
      </c>
      <c r="G69" s="62">
        <v>100</v>
      </c>
      <c r="H69" s="61">
        <v>10</v>
      </c>
      <c r="I69" s="63">
        <v>0.3</v>
      </c>
      <c r="J69" s="75">
        <f t="shared" si="10"/>
        <v>600</v>
      </c>
      <c r="K69" s="90">
        <f t="shared" si="11"/>
        <v>1.0203404876207192</v>
      </c>
      <c r="L69" s="72"/>
      <c r="M69" s="97"/>
      <c r="N69" s="61"/>
      <c r="O69" s="61"/>
      <c r="P69" s="98"/>
      <c r="Q69" s="95">
        <f t="shared" si="2"/>
        <v>600</v>
      </c>
      <c r="S69" s="105"/>
    </row>
    <row r="70" spans="2:19" ht="12.75">
      <c r="B70" s="59"/>
      <c r="C70" s="59" t="s">
        <v>81</v>
      </c>
      <c r="D70" s="60"/>
      <c r="E70" s="61"/>
      <c r="F70" s="61"/>
      <c r="G70" s="62"/>
      <c r="H70" s="61"/>
      <c r="I70" s="63"/>
      <c r="J70" s="75">
        <f t="shared" si="10"/>
        <v>0</v>
      </c>
      <c r="K70" s="90">
        <f t="shared" si="11"/>
        <v>0</v>
      </c>
      <c r="L70" s="72"/>
      <c r="M70" s="97"/>
      <c r="N70" s="61"/>
      <c r="O70" s="61"/>
      <c r="P70" s="98"/>
      <c r="Q70" s="95">
        <f t="shared" si="2"/>
        <v>0</v>
      </c>
      <c r="S70" s="105"/>
    </row>
    <row r="71" spans="2:19" ht="12.75">
      <c r="B71" s="59"/>
      <c r="C71" s="59" t="s">
        <v>82</v>
      </c>
      <c r="D71" s="60"/>
      <c r="E71" s="61"/>
      <c r="F71" s="61"/>
      <c r="G71" s="62"/>
      <c r="H71" s="61"/>
      <c r="I71" s="63"/>
      <c r="J71" s="71">
        <f t="shared" si="10"/>
        <v>0</v>
      </c>
      <c r="K71" s="90">
        <f t="shared" si="11"/>
        <v>0</v>
      </c>
      <c r="L71" s="72"/>
      <c r="M71" s="97"/>
      <c r="N71" s="61"/>
      <c r="O71" s="61"/>
      <c r="P71" s="98"/>
      <c r="Q71" s="95">
        <f t="shared" si="2"/>
        <v>0</v>
      </c>
      <c r="S71" s="105"/>
    </row>
    <row r="72" spans="2:19" ht="12.75">
      <c r="B72" s="59"/>
      <c r="C72" s="59" t="s">
        <v>83</v>
      </c>
      <c r="D72" s="60"/>
      <c r="E72" s="61"/>
      <c r="F72" s="61"/>
      <c r="G72" s="62"/>
      <c r="H72" s="61"/>
      <c r="I72" s="63"/>
      <c r="J72" s="75">
        <f t="shared" si="10"/>
        <v>0</v>
      </c>
      <c r="K72" s="90">
        <f t="shared" si="11"/>
        <v>0</v>
      </c>
      <c r="L72" s="72"/>
      <c r="M72" s="97"/>
      <c r="N72" s="61"/>
      <c r="O72" s="61"/>
      <c r="P72" s="98"/>
      <c r="Q72" s="95">
        <f t="shared" si="2"/>
        <v>0</v>
      </c>
      <c r="S72" s="105"/>
    </row>
    <row r="73" spans="2:19" ht="12.75">
      <c r="B73" s="59"/>
      <c r="C73" s="59" t="s">
        <v>84</v>
      </c>
      <c r="D73" s="60"/>
      <c r="E73" s="61"/>
      <c r="F73" s="61"/>
      <c r="G73" s="62"/>
      <c r="H73" s="61"/>
      <c r="I73" s="63"/>
      <c r="J73" s="75">
        <f t="shared" si="10"/>
        <v>0</v>
      </c>
      <c r="K73" s="90">
        <f t="shared" si="11"/>
        <v>0</v>
      </c>
      <c r="L73" s="72"/>
      <c r="M73" s="97"/>
      <c r="N73" s="61"/>
      <c r="O73" s="61"/>
      <c r="P73" s="98"/>
      <c r="Q73" s="95">
        <f t="shared" si="2"/>
        <v>0</v>
      </c>
      <c r="S73" s="105"/>
    </row>
    <row r="74" spans="2:19" ht="12.75">
      <c r="B74" s="59"/>
      <c r="C74" s="59" t="s">
        <v>85</v>
      </c>
      <c r="D74" s="60"/>
      <c r="E74" s="61"/>
      <c r="F74" s="61"/>
      <c r="G74" s="62"/>
      <c r="H74" s="61"/>
      <c r="I74" s="63"/>
      <c r="J74" s="71">
        <f t="shared" si="10"/>
        <v>0</v>
      </c>
      <c r="K74" s="90">
        <f t="shared" si="11"/>
        <v>0</v>
      </c>
      <c r="L74" s="72"/>
      <c r="M74" s="97"/>
      <c r="N74" s="61"/>
      <c r="O74" s="61"/>
      <c r="P74" s="98"/>
      <c r="Q74" s="95">
        <f t="shared" si="2"/>
        <v>0</v>
      </c>
      <c r="S74" s="105"/>
    </row>
    <row r="75" spans="2:19" ht="12.75">
      <c r="B75" s="59"/>
      <c r="C75" s="59" t="s">
        <v>86</v>
      </c>
      <c r="D75" s="60"/>
      <c r="E75" s="61"/>
      <c r="F75" s="61"/>
      <c r="G75" s="62"/>
      <c r="H75" s="61"/>
      <c r="I75" s="63"/>
      <c r="J75" s="75">
        <f t="shared" si="10"/>
        <v>0</v>
      </c>
      <c r="K75" s="90">
        <f t="shared" si="11"/>
        <v>0</v>
      </c>
      <c r="L75" s="72"/>
      <c r="M75" s="97"/>
      <c r="N75" s="61"/>
      <c r="O75" s="61"/>
      <c r="P75" s="98"/>
      <c r="Q75" s="95">
        <f aca="true" t="shared" si="12" ref="Q75:Q94">J75-SUM(M75:P75)</f>
        <v>0</v>
      </c>
      <c r="S75" s="105"/>
    </row>
    <row r="76" spans="2:19" ht="12.75">
      <c r="B76" s="59"/>
      <c r="C76" s="59" t="s">
        <v>87</v>
      </c>
      <c r="D76" s="60"/>
      <c r="E76" s="61"/>
      <c r="F76" s="61"/>
      <c r="G76" s="62"/>
      <c r="H76" s="61"/>
      <c r="I76" s="63"/>
      <c r="J76" s="75">
        <f t="shared" si="10"/>
        <v>0</v>
      </c>
      <c r="K76" s="90">
        <f t="shared" si="11"/>
        <v>0</v>
      </c>
      <c r="L76" s="72"/>
      <c r="M76" s="97"/>
      <c r="N76" s="61"/>
      <c r="O76" s="61"/>
      <c r="P76" s="98"/>
      <c r="Q76" s="95">
        <f t="shared" si="12"/>
        <v>0</v>
      </c>
      <c r="S76" s="105"/>
    </row>
    <row r="77" spans="2:19" ht="12.75">
      <c r="B77" s="59"/>
      <c r="C77" s="59" t="s">
        <v>88</v>
      </c>
      <c r="D77" s="60"/>
      <c r="E77" s="61"/>
      <c r="F77" s="61"/>
      <c r="G77" s="62"/>
      <c r="H77" s="61"/>
      <c r="I77" s="63"/>
      <c r="J77" s="71">
        <f t="shared" si="10"/>
        <v>0</v>
      </c>
      <c r="K77" s="90">
        <f t="shared" si="11"/>
        <v>0</v>
      </c>
      <c r="L77" s="72"/>
      <c r="M77" s="97"/>
      <c r="N77" s="61"/>
      <c r="O77" s="61"/>
      <c r="P77" s="98"/>
      <c r="Q77" s="95">
        <f t="shared" si="12"/>
        <v>0</v>
      </c>
      <c r="S77" s="105"/>
    </row>
    <row r="78" spans="2:19" ht="12.75">
      <c r="B78" s="59"/>
      <c r="C78" s="59" t="s">
        <v>89</v>
      </c>
      <c r="D78" s="60"/>
      <c r="E78" s="61"/>
      <c r="F78" s="61"/>
      <c r="G78" s="62"/>
      <c r="H78" s="61"/>
      <c r="I78" s="63"/>
      <c r="J78" s="75">
        <f t="shared" si="10"/>
        <v>0</v>
      </c>
      <c r="K78" s="90">
        <f t="shared" si="11"/>
        <v>0</v>
      </c>
      <c r="L78" s="72"/>
      <c r="M78" s="97"/>
      <c r="N78" s="61"/>
      <c r="O78" s="61"/>
      <c r="P78" s="98"/>
      <c r="Q78" s="95">
        <f t="shared" si="12"/>
        <v>0</v>
      </c>
      <c r="S78" s="105"/>
    </row>
    <row r="79" spans="2:19" ht="12.75">
      <c r="B79" s="59"/>
      <c r="C79" s="59" t="s">
        <v>90</v>
      </c>
      <c r="D79" s="60"/>
      <c r="E79" s="61"/>
      <c r="F79" s="61"/>
      <c r="G79" s="62"/>
      <c r="H79" s="61"/>
      <c r="I79" s="63"/>
      <c r="J79" s="75">
        <f t="shared" si="10"/>
        <v>0</v>
      </c>
      <c r="K79" s="90">
        <f t="shared" si="11"/>
        <v>0</v>
      </c>
      <c r="L79" s="72"/>
      <c r="M79" s="97"/>
      <c r="N79" s="61"/>
      <c r="O79" s="61"/>
      <c r="P79" s="98"/>
      <c r="Q79" s="95">
        <f t="shared" si="12"/>
        <v>0</v>
      </c>
      <c r="S79" s="105"/>
    </row>
    <row r="80" spans="2:19" ht="15.75">
      <c r="B80" s="73"/>
      <c r="C80" s="73"/>
      <c r="D80" s="76" t="s">
        <v>91</v>
      </c>
      <c r="E80" s="77"/>
      <c r="F80" s="77"/>
      <c r="G80" s="77"/>
      <c r="H80" s="77"/>
      <c r="I80" s="77"/>
      <c r="J80" s="78"/>
      <c r="K80" s="93"/>
      <c r="L80" s="70"/>
      <c r="M80" s="101"/>
      <c r="N80" s="78"/>
      <c r="O80" s="78"/>
      <c r="P80" s="78"/>
      <c r="Q80" s="95">
        <f t="shared" si="12"/>
        <v>0</v>
      </c>
      <c r="S80" s="101"/>
    </row>
    <row r="81" spans="2:19" ht="18" customHeight="1">
      <c r="B81" s="79"/>
      <c r="C81" s="79" t="s">
        <v>92</v>
      </c>
      <c r="D81" s="50" t="s">
        <v>122</v>
      </c>
      <c r="E81" s="61" t="s">
        <v>23</v>
      </c>
      <c r="F81" s="61">
        <v>2</v>
      </c>
      <c r="G81" s="62">
        <v>1000</v>
      </c>
      <c r="H81" s="61">
        <v>10</v>
      </c>
      <c r="I81" s="63">
        <v>0.3</v>
      </c>
      <c r="J81" s="75">
        <f aca="true" t="shared" si="13" ref="J81:J92">F81*G81*H81*I81</f>
        <v>6000</v>
      </c>
      <c r="K81" s="90">
        <f aca="true" t="shared" si="14" ref="K81:K92">J81/$K$7</f>
        <v>10.203404876207191</v>
      </c>
      <c r="L81" s="72"/>
      <c r="M81" s="97"/>
      <c r="N81" s="61"/>
      <c r="O81" s="61"/>
      <c r="P81" s="98"/>
      <c r="Q81" s="95">
        <f t="shared" si="12"/>
        <v>6000</v>
      </c>
      <c r="S81" s="110" t="s">
        <v>121</v>
      </c>
    </row>
    <row r="82" spans="2:19" ht="12.75">
      <c r="B82" s="59"/>
      <c r="C82" s="59" t="s">
        <v>93</v>
      </c>
      <c r="D82" s="60"/>
      <c r="E82" s="61"/>
      <c r="F82" s="61"/>
      <c r="G82" s="62"/>
      <c r="H82" s="61"/>
      <c r="I82" s="63"/>
      <c r="J82" s="75">
        <f t="shared" si="13"/>
        <v>0</v>
      </c>
      <c r="K82" s="90">
        <f t="shared" si="14"/>
        <v>0</v>
      </c>
      <c r="L82" s="72"/>
      <c r="M82" s="97"/>
      <c r="N82" s="61"/>
      <c r="O82" s="61"/>
      <c r="P82" s="98"/>
      <c r="Q82" s="95">
        <f t="shared" si="12"/>
        <v>0</v>
      </c>
      <c r="S82" s="105"/>
    </row>
    <row r="83" spans="2:19" ht="12.75">
      <c r="B83" s="59"/>
      <c r="C83" s="59" t="s">
        <v>94</v>
      </c>
      <c r="D83" s="60"/>
      <c r="E83" s="61"/>
      <c r="F83" s="61"/>
      <c r="G83" s="62"/>
      <c r="H83" s="61"/>
      <c r="I83" s="63"/>
      <c r="J83" s="71">
        <f t="shared" si="13"/>
        <v>0</v>
      </c>
      <c r="K83" s="90">
        <f t="shared" si="14"/>
        <v>0</v>
      </c>
      <c r="L83" s="72"/>
      <c r="M83" s="97"/>
      <c r="N83" s="61"/>
      <c r="O83" s="61"/>
      <c r="P83" s="98"/>
      <c r="Q83" s="95">
        <f t="shared" si="12"/>
        <v>0</v>
      </c>
      <c r="S83" s="105"/>
    </row>
    <row r="84" spans="2:19" ht="12.75">
      <c r="B84" s="59"/>
      <c r="C84" s="59" t="s">
        <v>95</v>
      </c>
      <c r="D84" s="60"/>
      <c r="E84" s="61"/>
      <c r="F84" s="61"/>
      <c r="G84" s="62"/>
      <c r="H84" s="61"/>
      <c r="I84" s="63"/>
      <c r="J84" s="75">
        <f t="shared" si="13"/>
        <v>0</v>
      </c>
      <c r="K84" s="90">
        <f t="shared" si="14"/>
        <v>0</v>
      </c>
      <c r="L84" s="72"/>
      <c r="M84" s="97"/>
      <c r="N84" s="61"/>
      <c r="O84" s="61"/>
      <c r="P84" s="98"/>
      <c r="Q84" s="95">
        <f t="shared" si="12"/>
        <v>0</v>
      </c>
      <c r="S84" s="105"/>
    </row>
    <row r="85" spans="2:19" ht="12.75">
      <c r="B85" s="59"/>
      <c r="C85" s="59" t="s">
        <v>96</v>
      </c>
      <c r="D85" s="60"/>
      <c r="E85" s="61"/>
      <c r="F85" s="61"/>
      <c r="G85" s="62"/>
      <c r="H85" s="61"/>
      <c r="I85" s="63"/>
      <c r="J85" s="75">
        <f t="shared" si="13"/>
        <v>0</v>
      </c>
      <c r="K85" s="90">
        <f t="shared" si="14"/>
        <v>0</v>
      </c>
      <c r="L85" s="72"/>
      <c r="M85" s="97"/>
      <c r="N85" s="61"/>
      <c r="O85" s="61"/>
      <c r="P85" s="98"/>
      <c r="Q85" s="95">
        <f t="shared" si="12"/>
        <v>0</v>
      </c>
      <c r="S85" s="105"/>
    </row>
    <row r="86" spans="2:19" ht="12.75">
      <c r="B86" s="59"/>
      <c r="C86" s="59" t="s">
        <v>97</v>
      </c>
      <c r="D86" s="60"/>
      <c r="E86" s="61"/>
      <c r="F86" s="61"/>
      <c r="G86" s="62"/>
      <c r="H86" s="61"/>
      <c r="I86" s="63"/>
      <c r="J86" s="71">
        <f t="shared" si="13"/>
        <v>0</v>
      </c>
      <c r="K86" s="90">
        <f t="shared" si="14"/>
        <v>0</v>
      </c>
      <c r="L86" s="72"/>
      <c r="M86" s="97"/>
      <c r="N86" s="61"/>
      <c r="O86" s="61"/>
      <c r="P86" s="98"/>
      <c r="Q86" s="95">
        <f t="shared" si="12"/>
        <v>0</v>
      </c>
      <c r="S86" s="105"/>
    </row>
    <row r="87" spans="2:19" ht="12.75">
      <c r="B87" s="59"/>
      <c r="C87" s="59" t="s">
        <v>98</v>
      </c>
      <c r="D87" s="60"/>
      <c r="E87" s="61"/>
      <c r="F87" s="61"/>
      <c r="G87" s="62"/>
      <c r="H87" s="61"/>
      <c r="I87" s="63"/>
      <c r="J87" s="75">
        <f t="shared" si="13"/>
        <v>0</v>
      </c>
      <c r="K87" s="90">
        <f t="shared" si="14"/>
        <v>0</v>
      </c>
      <c r="L87" s="72"/>
      <c r="M87" s="97"/>
      <c r="N87" s="61"/>
      <c r="O87" s="61"/>
      <c r="P87" s="98"/>
      <c r="Q87" s="95">
        <f t="shared" si="12"/>
        <v>0</v>
      </c>
      <c r="S87" s="105"/>
    </row>
    <row r="88" spans="2:19" ht="12.75">
      <c r="B88" s="59"/>
      <c r="C88" s="59" t="s">
        <v>99</v>
      </c>
      <c r="D88" s="60"/>
      <c r="E88" s="61"/>
      <c r="F88" s="61"/>
      <c r="G88" s="62"/>
      <c r="H88" s="61"/>
      <c r="I88" s="63"/>
      <c r="J88" s="75">
        <f t="shared" si="13"/>
        <v>0</v>
      </c>
      <c r="K88" s="90">
        <f t="shared" si="14"/>
        <v>0</v>
      </c>
      <c r="L88" s="72"/>
      <c r="M88" s="97"/>
      <c r="N88" s="61"/>
      <c r="O88" s="61"/>
      <c r="P88" s="98"/>
      <c r="Q88" s="95">
        <f t="shared" si="12"/>
        <v>0</v>
      </c>
      <c r="S88" s="105"/>
    </row>
    <row r="89" spans="2:19" ht="12.75">
      <c r="B89" s="59"/>
      <c r="C89" s="59" t="s">
        <v>100</v>
      </c>
      <c r="D89" s="60"/>
      <c r="E89" s="61"/>
      <c r="F89" s="61"/>
      <c r="G89" s="62"/>
      <c r="H89" s="61"/>
      <c r="I89" s="63"/>
      <c r="J89" s="71">
        <f t="shared" si="13"/>
        <v>0</v>
      </c>
      <c r="K89" s="90">
        <f t="shared" si="14"/>
        <v>0</v>
      </c>
      <c r="L89" s="72"/>
      <c r="M89" s="97"/>
      <c r="N89" s="61"/>
      <c r="O89" s="61"/>
      <c r="P89" s="98"/>
      <c r="Q89" s="95">
        <f t="shared" si="12"/>
        <v>0</v>
      </c>
      <c r="S89" s="105"/>
    </row>
    <row r="90" spans="2:19" ht="12.75">
      <c r="B90" s="59"/>
      <c r="C90" s="59" t="s">
        <v>101</v>
      </c>
      <c r="D90" s="60"/>
      <c r="E90" s="61"/>
      <c r="F90" s="61"/>
      <c r="G90" s="62"/>
      <c r="H90" s="61"/>
      <c r="I90" s="63"/>
      <c r="J90" s="75">
        <f t="shared" si="13"/>
        <v>0</v>
      </c>
      <c r="K90" s="90">
        <f t="shared" si="14"/>
        <v>0</v>
      </c>
      <c r="L90" s="72"/>
      <c r="M90" s="97"/>
      <c r="N90" s="61"/>
      <c r="O90" s="61"/>
      <c r="P90" s="98"/>
      <c r="Q90" s="95">
        <f t="shared" si="12"/>
        <v>0</v>
      </c>
      <c r="S90" s="105"/>
    </row>
    <row r="91" spans="2:19" ht="12.75">
      <c r="B91" s="59"/>
      <c r="C91" s="59" t="s">
        <v>102</v>
      </c>
      <c r="D91" s="60"/>
      <c r="E91" s="61"/>
      <c r="F91" s="61"/>
      <c r="G91" s="62"/>
      <c r="H91" s="61"/>
      <c r="I91" s="63"/>
      <c r="J91" s="75">
        <f t="shared" si="13"/>
        <v>0</v>
      </c>
      <c r="K91" s="90">
        <f t="shared" si="14"/>
        <v>0</v>
      </c>
      <c r="L91" s="72"/>
      <c r="M91" s="97"/>
      <c r="N91" s="61"/>
      <c r="O91" s="61"/>
      <c r="P91" s="98"/>
      <c r="Q91" s="95">
        <f t="shared" si="12"/>
        <v>0</v>
      </c>
      <c r="S91" s="105"/>
    </row>
    <row r="92" spans="2:19" ht="13.5" thickBot="1">
      <c r="B92" s="59"/>
      <c r="C92" s="59" t="s">
        <v>103</v>
      </c>
      <c r="D92" s="54"/>
      <c r="E92" s="55"/>
      <c r="F92" s="55"/>
      <c r="G92" s="56"/>
      <c r="H92" s="55"/>
      <c r="I92" s="57"/>
      <c r="J92" s="80">
        <f t="shared" si="13"/>
        <v>0</v>
      </c>
      <c r="K92" s="90">
        <f t="shared" si="14"/>
        <v>0</v>
      </c>
      <c r="L92" s="72"/>
      <c r="M92" s="102"/>
      <c r="N92" s="103"/>
      <c r="O92" s="103"/>
      <c r="P92" s="104"/>
      <c r="Q92" s="95">
        <f t="shared" si="12"/>
        <v>0</v>
      </c>
      <c r="S92" s="106"/>
    </row>
    <row r="93" spans="2:19" ht="13.5" thickBot="1">
      <c r="B93" s="39"/>
      <c r="C93" s="39"/>
      <c r="D93" s="40" t="s">
        <v>37</v>
      </c>
      <c r="E93" s="40"/>
      <c r="F93" s="41"/>
      <c r="G93" s="41"/>
      <c r="H93" s="41"/>
      <c r="I93" s="41"/>
      <c r="J93" s="43">
        <f>SUM(J68:J79,J81:J92,J55:J66,J42:J53)</f>
        <v>12600</v>
      </c>
      <c r="K93" s="91">
        <f>SUM(K68:K79,K81:K92,K55:K66,K42:K53)</f>
        <v>21.427150240035104</v>
      </c>
      <c r="L93" s="65"/>
      <c r="M93" s="107">
        <f>SUM(M68:M79,M81:M92,M55:M66,M42:M53)</f>
        <v>0</v>
      </c>
      <c r="N93" s="109">
        <f>SUM(N68:N79,N81:N92,N55:N66,N42:N53)</f>
        <v>0</v>
      </c>
      <c r="O93" s="109">
        <f>SUM(O68:O79,O81:O92,O55:O66,O42:O53)</f>
        <v>0</v>
      </c>
      <c r="P93" s="109">
        <f>SUM(P68:P79,P81:P92,P55:P66,P42:P53)</f>
        <v>0</v>
      </c>
      <c r="Q93" s="95">
        <f t="shared" si="12"/>
        <v>12600</v>
      </c>
      <c r="S93" s="107"/>
    </row>
    <row r="94" spans="2:19" ht="15.75" thickBot="1">
      <c r="B94" s="81"/>
      <c r="C94" s="81"/>
      <c r="D94" s="82" t="s">
        <v>104</v>
      </c>
      <c r="E94" s="83"/>
      <c r="F94" s="83"/>
      <c r="G94" s="83"/>
      <c r="H94" s="83"/>
      <c r="I94" s="83"/>
      <c r="J94" s="84">
        <f>J93+J39+J25</f>
        <v>12600</v>
      </c>
      <c r="K94" s="94">
        <f>K93+K39+K25</f>
        <v>21.427150240035104</v>
      </c>
      <c r="L94" s="85"/>
      <c r="M94" s="108">
        <f>M93+M39+M25</f>
        <v>0</v>
      </c>
      <c r="N94" s="84">
        <f>N93+N39+N25</f>
        <v>0</v>
      </c>
      <c r="O94" s="84">
        <f>O93+O39+O25</f>
        <v>0</v>
      </c>
      <c r="P94" s="84">
        <f>P93+P39+P25</f>
        <v>0</v>
      </c>
      <c r="Q94" s="95">
        <f t="shared" si="12"/>
        <v>12600</v>
      </c>
      <c r="S94" s="108"/>
    </row>
  </sheetData>
  <sheetProtection/>
  <mergeCells count="2">
    <mergeCell ref="F2:G2"/>
    <mergeCell ref="F4:G4"/>
  </mergeCells>
  <dataValidations count="3">
    <dataValidation allowBlank="1" showInputMessage="1" showErrorMessage="1" prompt="Please itemize costs of non-consumables to be purchased under the project" sqref="B40:L40"/>
    <dataValidation allowBlank="1" showInputMessage="1" showErrorMessage="1" prompt="Please itemize direct and indirect costs of consumables to be purchased under the project, including associated transportation, freight, storage and distribution costs" sqref="B26:L26"/>
    <dataValidation allowBlank="1" showInputMessage="1" showErrorMessage="1" prompt="please itemize costs of staff, consultants and other personnel to be recruited directly by the implementing partner for project implementation" sqref="B9:C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DAYOU Alphonse</cp:lastModifiedBy>
  <cp:lastPrinted>2019-11-01T14:17:00Z</cp:lastPrinted>
  <dcterms:created xsi:type="dcterms:W3CDTF">2018-10-25T08:40:22Z</dcterms:created>
  <dcterms:modified xsi:type="dcterms:W3CDTF">2023-10-19T12:53:59Z</dcterms:modified>
  <cp:category/>
  <cp:version/>
  <cp:contentType/>
  <cp:contentStatus/>
</cp:coreProperties>
</file>